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80" documentId="120_S{2AC9BD13-BADA-5192-A53E-5A8FF88502F6}" xr6:coauthVersionLast="47" xr6:coauthVersionMax="47" xr10:uidLastSave="{2DA7335A-B816-4E37-85ED-ACFD3905B3F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4" l="1"/>
  <c r="B35" i="4"/>
  <c r="B36" i="4"/>
  <c r="B37" i="4"/>
  <c r="G34" i="4"/>
  <c r="G35" i="4"/>
  <c r="G36" i="4"/>
  <c r="G37" i="4"/>
  <c r="I34" i="4"/>
  <c r="I35" i="4"/>
  <c r="I36" i="4"/>
  <c r="I37" i="4"/>
  <c r="J34" i="4"/>
  <c r="J35" i="4"/>
  <c r="J36" i="4"/>
  <c r="J37" i="4"/>
  <c r="L34" i="4"/>
  <c r="L35" i="4"/>
  <c r="L36" i="4"/>
  <c r="L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<sst xmlns="http://schemas.openxmlformats.org/spreadsheetml/2006/main" count="180282" uniqueCount="39123">
  <si>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</si>
  <si>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</si>
  <si>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</si>
  <si>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</si>
  <si>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</si>
  <si>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</si>
  <si>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</si>
  <si>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</si>
  <si>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</si>
  <si>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</si>
  <si>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</si>
  <si>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</si>
  <si>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</si>
  <si>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</si>
  <si>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</si>
  <si>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</si>
  <si>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</si>
  <si>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</si>
  <si>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</si>
  <si>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</si>
  <si>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</si>
  <si>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</si>
  <si>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</si>
  <si>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</si>
  <si>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</si>
  <si>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</si>
  <si>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</si>
  <si>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</si>
  <si>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</si>
  <si>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</si>
  <si>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</si>
  <si>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</si>
  <si>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</si>
  <si>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</si>
  <si>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</si>
  <si>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</si>
  <si>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</si>
  <si>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</si>
  <si>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</si>
  <si>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</si>
  <si>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</si>
  <si>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</si>
  <si>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</si>
  <si>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</si>
  <si>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</si>
  <si>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</si>
  <si>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</si>
  <si>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</si>
  <si>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</si>
  <si>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</si>
  <si>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</si>
  <si>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</si>
  <si>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</si>
  <si>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</si>
  <si>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</si>
  <si>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</si>
  <si>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</si>
  <si>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</si>
  <si>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</si>
  <si>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</si>
  <si>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</si>
  <si>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</si>
  <si>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</si>
  <si>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</si>
  <si>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</si>
  <si>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</si>
  <si>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</si>
  <si>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</si>
  <si>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</si>
  <si>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</si>
  <si>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</si>
  <si>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</si>
  <si>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</si>
  <si>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</si>
  <si>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</si>
  <si>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</si>
  <si>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</si>
  <si>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</si>
  <si>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</si>
  <si>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</si>
  <si>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</si>
  <si>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</si>
  <si>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</si>
  <si>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</si>
  <si>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</si>
  <si>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</si>
  <si>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</si>
  <si>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</si>
  <si>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</si>
  <si>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</si>
  <si>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</si>
  <si>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</si>
  <si>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</si>
  <si>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</si>
  <si>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</si>
  <si>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</si>
  <si>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</si>
  <si>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</si>
  <si>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</si>
  <si>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</si>
  <si>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</si>
  <si>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</si>
  <si>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</si>
  <si>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</si>
  <si>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</si>
  <si>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</si>
  <si>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</si>
  <si>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</si>
  <si>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</si>
  <si>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</si>
  <si>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</si>
  <si>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</si>
  <si>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</si>
  <si>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</si>
  <si>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</si>
  <si>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</si>
  <si>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</si>
  <si>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</si>
  <si>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</si>
  <si>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</si>
  <si>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</si>
  <si>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</si>
  <si>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</si>
  <si>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</si>
  <si>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</si>
  <si>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</si>
  <si>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</si>
  <si>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</si>
  <si>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</si>
  <si>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</si>
  <si>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</si>
  <si>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</si>
  <si>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</si>
  <si>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</si>
  <si>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</si>
  <si>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</si>
  <si>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</si>
  <si>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</si>
  <si>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</si>
  <si>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</si>
  <si>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</si>
  <si>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</si>
  <si>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</si>
  <si>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</si>
  <si>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</si>
  <si>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</si>
  <si>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</si>
  <si>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</si>
  <si>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</si>
  <si>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</si>
  <si>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</si>
  <si>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</si>
  <si>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</si>
  <si>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</si>
  <si>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</si>
  <si>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</si>
  <si>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</si>
  <si>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</si>
  <si>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</si>
  <si>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</si>
  <si>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</si>
  <si>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</si>
  <si>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</si>
  <si>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</si>
  <si>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</si>
  <si>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</si>
  <si>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</si>
  <si>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</si>
  <si>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</si>
  <si>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</si>
  <si>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</si>
  <si>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</si>
  <si>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</si>
  <si>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</si>
  <si>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</si>
  <si>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</si>
  <si>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</si>
  <si>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</si>
  <si>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</si>
  <si>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</si>
  <si>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</si>
  <si>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</si>
  <si>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</si>
  <si>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</si>
  <si>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</si>
  <si>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</si>
  <si>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</si>
  <si>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</si>
  <si>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</si>
  <si>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</si>
  <si>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</si>
  <si>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</si>
  <si>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</si>
  <si>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</si>
  <si>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</si>
  <si>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</si>
  <si>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</si>
  <si>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</si>
  <si>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</si>
  <si>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</si>
  <si>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</si>
  <si>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</si>
  <si>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</si>
  <si>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</si>
  <si>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</si>
  <si>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</si>
  <si>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</si>
  <si>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</si>
  <si>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</si>
  <si>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</si>
  <si>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</si>
  <si>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</si>
  <si>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</si>
  <si>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</si>
  <si>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</si>
  <si>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</si>
  <si>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</si>
  <si>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</si>
  <si>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</si>
  <si>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</si>
  <si>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</si>
  <si>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</si>
  <si>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</si>
  <si>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</si>
  <si>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</si>
  <si>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</si>
  <si>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</si>
  <si>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</si>
  <si>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</si>
  <si>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</si>
  <si>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</si>
  <si>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</si>
  <si>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</si>
  <si>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</si>
  <si>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</si>
  <si>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</si>
  <si>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</si>
  <si>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</si>
  <si>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</si>
  <si>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</si>
  <si>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</si>
  <si>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</si>
  <si>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</si>
  <si>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</si>
  <si>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</si>
  <si>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</si>
  <si>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</si>
  <si>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</si>
  <si>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</si>
  <si>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</si>
  <si>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</si>
  <si>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</si>
  <si>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</si>
  <si>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</si>
  <si>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</si>
  <si>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</si>
  <si>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</si>
  <si>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</si>
  <si>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</si>
  <si>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</si>
  <si>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</si>
  <si>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</si>
  <si>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</si>
  <si>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</si>
  <si>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</si>
  <si>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</si>
  <si>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</si>
  <si>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</si>
  <si>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</si>
  <si>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</si>
  <si>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</si>
  <si>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</si>
  <si>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</si>
  <si>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</si>
  <si>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</si>
  <si>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</si>
  <si>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</si>
  <si>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</si>
  <si>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</si>
  <si>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</si>
  <si>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</si>
  <si>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</si>
  <si>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</si>
  <si>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</si>
  <si>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</si>
  <si>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</si>
  <si>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</si>
  <si>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</si>
  <si>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</si>
  <si>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</si>
  <si>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</si>
  <si>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</si>
  <si>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</si>
  <si>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</si>
  <si>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</si>
  <si>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</si>
  <si>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</si>
  <si>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</si>
  <si>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</si>
  <si>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</si>
  <si>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</si>
  <si>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</si>
  <si>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</si>
  <si>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</si>
  <si>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</si>
  <si>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</si>
  <si>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</si>
  <si>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</si>
  <si>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</si>
  <si>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</si>
  <si>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</si>
  <si>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</si>
  <si>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</si>
  <si>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</si>
  <si>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</si>
  <si>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</si>
  <si>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</si>
  <si>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</si>
  <si>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</si>
  <si>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</si>
  <si>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</si>
  <si>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</si>
  <si>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</si>
  <si>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</si>
  <si>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</si>
  <si>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</si>
  <si>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</si>
  <si>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</si>
  <si>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</si>
  <si>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</si>
  <si>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</si>
  <si>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</si>
  <si>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</si>
  <si>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</si>
  <si>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</si>
  <si>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</si>
  <si>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</si>
  <si>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</si>
  <si>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</si>
  <si>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</si>
  <si>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</si>
  <si>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</si>
  <si>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</si>
  <si>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</si>
  <si>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</si>
  <si>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</si>
  <si>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</si>
  <si>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</si>
  <si>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</si>
  <si>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</si>
  <si>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</si>
  <si>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</si>
  <si>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</si>
  <si>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</si>
  <si>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</si>
  <si>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</si>
  <si>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</si>
  <si>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</si>
  <si>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</si>
  <si>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</si>
  <si>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</si>
  <si>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</si>
  <si>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</si>
  <si>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</si>
  <si>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</si>
  <si>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</si>
  <si>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</si>
  <si>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</si>
  <si>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</si>
  <si>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</si>
  <si>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</si>
  <si>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</si>
  <si>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</si>
  <si>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</si>
  <si>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</si>
  <si>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</si>
  <si>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</si>
  <si>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</si>
  <si>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</si>
  <si>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</si>
  <si>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</si>
  <si>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</si>
  <si>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</si>
  <si>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</si>
  <si>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</si>
  <si>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</si>
  <si>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</si>
  <si>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</si>
  <si>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</si>
  <si>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</si>
  <si>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</si>
  <si>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</si>
  <si>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</si>
  <si>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</si>
  <si>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</si>
  <si>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</si>
  <si>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</si>
  <si>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</si>
  <si>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</si>
  <si>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</si>
  <si>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</si>
  <si>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</si>
  <si>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</si>
  <si>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</si>
  <si>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</si>
  <si>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</si>
  <si>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</si>
  <si>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</si>
  <si>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</si>
  <si>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</si>
  <si>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</si>
  <si>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</si>
  <si>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</si>
  <si>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</si>
  <si>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</si>
  <si>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</si>
  <si>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</si>
  <si>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</si>
  <si>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</si>
  <si>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</si>
  <si>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</si>
  <si>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</si>
  <si>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</si>
  <si>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</si>
  <si>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</si>
  <si>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</si>
  <si>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</si>
  <si>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</si>
  <si>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</si>
  <si>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</si>
  <si>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</si>
  <si>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</si>
  <si>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</si>
  <si>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</si>
  <si>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</si>
  <si>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</si>
  <si>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</si>
  <si>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</si>
  <si>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</si>
  <si>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</si>
  <si>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</si>
  <si>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</si>
  <si>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</si>
  <si>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</si>
  <si>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</si>
  <si>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</si>
  <si>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</si>
  <si>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</si>
  <si>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</si>
  <si>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</si>
  <si>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</si>
  <si>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</si>
  <si>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</si>
  <si>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</si>
  <si>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</si>
  <si>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</si>
  <si>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</si>
  <si>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</si>
  <si>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</si>
  <si>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</si>
  <si>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</si>
  <si>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</si>
  <si>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</si>
  <si>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</si>
  <si>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</si>
  <si>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</si>
  <si>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</si>
  <si>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</si>
  <si>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</si>
  <si>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</si>
  <si>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</si>
  <si>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</si>
  <si>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</si>
  <si>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</si>
  <si>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</si>
  <si>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</si>
  <si>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</si>
  <si>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</si>
  <si>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</si>
  <si>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</si>
  <si>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</si>
  <si>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</si>
  <si>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</si>
  <si>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</si>
  <si>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</si>
  <si>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</si>
  <si>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</si>
  <si>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</si>
  <si>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</si>
  <si>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</si>
  <si>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</si>
  <si>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</si>
  <si>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</si>
  <si>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</si>
  <si>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</si>
  <si>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</si>
  <si>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</si>
  <si>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</si>
  <si>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</si>
  <si>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</si>
  <si>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</si>
  <si>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</si>
  <si>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</si>
  <si>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</si>
  <si>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</si>
  <si>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</si>
  <si>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</si>
  <si>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</si>
  <si>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</si>
  <si>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</si>
  <si>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</si>
  <si>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</si>
  <si>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</si>
  <si>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</si>
  <si>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</si>
  <si>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</si>
  <si>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</si>
  <si>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</si>
  <si>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</si>
  <si>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</si>
  <si>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</si>
  <si>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</si>
  <si>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</si>
  <si>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</si>
  <si>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</si>
  <si>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</si>
  <si>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</si>
  <si>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</si>
  <si>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</si>
  <si>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</si>
  <si>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</si>
  <si>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</si>
  <si>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</si>
  <si>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</si>
  <si>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</si>
  <si>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</si>
  <si>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</si>
  <si>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</si>
  <si>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</si>
  <si>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</si>
  <si>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</si>
  <si>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</si>
  <si>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</si>
  <si>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</si>
  <si>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</si>
  <si>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</si>
  <si>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</si>
  <si>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</si>
  <si>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</si>
  <si>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</si>
  <si>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</si>
  <si>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</si>
  <si>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</si>
  <si>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</si>
  <si>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</si>
  <si>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</si>
  <si>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</si>
  <si>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</si>
  <si>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</si>
  <si>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</si>
  <si>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</si>
  <si>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</si>
  <si>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</si>
  <si>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</si>
  <si>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</si>
  <si>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</si>
  <si>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</si>
  <si>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</si>
  <si>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</si>
  <si>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</si>
  <si>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</si>
  <si>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</si>
  <si>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</si>
  <si>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</si>
  <si>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</si>
  <si>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</si>
  <si>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</si>
  <si>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</si>
  <si>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</si>
  <si>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</si>
  <si>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</si>
  <si>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</si>
  <si>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</si>
  <si>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</si>
  <si>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</si>
  <si>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</si>
  <si>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</si>
  <si>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</si>
  <si>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</si>
  <si>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</si>
  <si>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</si>
  <si>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</si>
  <si>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</si>
  <si>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</si>
  <si>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</si>
  <si>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</si>
  <si>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</si>
  <si>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</si>
  <si>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</si>
  <si>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</si>
  <si>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</si>
  <si>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</si>
  <si>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</si>
  <si>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</si>
  <si>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</si>
  <si>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</si>
  <si>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</si>
  <si>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</si>
  <si>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</si>
  <si>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</si>
  <si>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</si>
  <si>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</si>
  <si>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</si>
  <si>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</si>
  <si>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</si>
  <si>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</si>
  <si>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</si>
  <si>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</si>
  <si>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</si>
  <si>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</si>
  <si>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</si>
  <si>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</si>
  <si>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</si>
  <si>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</si>
  <si>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</si>
  <si>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</si>
  <si>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</si>
  <si>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</si>
  <si>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</si>
  <si>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</si>
  <si>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</si>
  <si>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</si>
  <si>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</si>
  <si>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</si>
  <si>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</si>
  <si>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</si>
  <si>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</si>
  <si>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</si>
  <si>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</si>
  <si>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</si>
  <si>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</si>
  <si>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</si>
  <si>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</si>
  <si>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</si>
  <si>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</si>
  <si>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</si>
  <si>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</si>
  <si>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</si>
  <si>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</si>
  <si>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</si>
  <si>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</si>
  <si>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</si>
  <si>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</si>
  <si>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</si>
  <si>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</si>
  <si>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</si>
  <si>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</si>
  <si>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</si>
  <si>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</si>
  <si>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</si>
  <si>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</si>
  <si>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</si>
  <si>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</si>
  <si>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</si>
  <si>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</si>
  <si>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</si>
  <si>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</si>
  <si>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</si>
  <si>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</si>
  <si>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</si>
  <si>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</si>
  <si>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</si>
  <si>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</si>
  <si>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</si>
  <si>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</si>
  <si>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</si>
  <si>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</si>
  <si>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</si>
  <si>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</si>
  <si>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</si>
  <si>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</si>
  <si>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</si>
  <si>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</si>
  <si>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</si>
  <si>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</si>
  <si>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</si>
  <si>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</si>
  <si>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</si>
  <si>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</si>
  <si>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</si>
  <si>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</si>
  <si>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</si>
  <si>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</si>
  <si>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</si>
  <si>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</si>
  <si>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</si>
  <si>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</si>
  <si>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</si>
  <si>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</si>
  <si>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</si>
  <si>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</si>
  <si>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</si>
  <si>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</si>
  <si>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</si>
  <si>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</si>
  <si>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</si>
  <si>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</si>
  <si>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</si>
  <si>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</si>
  <si>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</si>
  <si>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</si>
  <si>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</si>
  <si>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</si>
  <si>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</si>
  <si>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</si>
  <si>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</si>
  <si>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</si>
  <si>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</si>
  <si>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</si>
  <si>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</si>
  <si>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</si>
  <si>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</si>
  <si>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</si>
  <si>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</si>
  <si>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</si>
  <si>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</si>
  <si>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</si>
  <si>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</si>
  <si>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</si>
  <si>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</si>
  <si>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</si>
  <si>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</si>
  <si>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</si>
  <si>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</si>
  <si>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</si>
  <si>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</si>
  <si>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</si>
  <si>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</si>
  <si>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</si>
  <si>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</si>
  <si>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</si>
  <si>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</si>
  <si>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</si>
  <si>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</si>
  <si>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</si>
  <si>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</si>
  <si>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</si>
  <si>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</si>
  <si>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</si>
  <si>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</si>
  <si>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</si>
  <si>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</si>
  <si>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</si>
  <si>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</si>
  <si>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</si>
  <si>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</si>
  <si>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</si>
  <si>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</si>
  <si>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</si>
  <si>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</si>
  <si>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</si>
  <si>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</si>
  <si>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</si>
  <si>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</si>
  <si>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</si>
  <si>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</si>
  <si>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</si>
  <si>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</si>
  <si>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</si>
  <si>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</si>
  <si>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</si>
  <si>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</si>
  <si>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</si>
  <si>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</si>
  <si>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</si>
  <si>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</si>
  <si>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</si>
  <si>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</si>
  <si>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</si>
  <si>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</si>
  <si>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</si>
  <si>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</si>
  <si>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</si>
  <si>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</si>
  <si>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</si>
  <si>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</si>
  <si>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</si>
  <si>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</si>
  <si>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</si>
  <si>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</si>
  <si>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</si>
  <si>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</si>
  <si>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</si>
  <si>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</si>
  <si>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</si>
  <si>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</si>
  <si>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</si>
  <si>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</si>
  <si>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</si>
  <si>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</si>
  <si>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</si>
  <si>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</si>
  <si>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</si>
  <si>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</si>
  <si>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</si>
  <si>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</si>
  <si>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</si>
  <si>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</si>
  <si>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</si>
  <si>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</si>
  <si>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</si>
  <si>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</si>
  <si>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</si>
  <si>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</si>
  <si>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</si>
  <si>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</si>
  <si>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</si>
  <si>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</si>
  <si>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</si>
  <si>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</si>
  <si>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</si>
  <si>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</si>
  <si>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</si>
  <si>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</si>
  <si>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</si>
  <si>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</si>
  <si>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</si>
  <si>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</si>
  <si>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</si>
  <si>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</si>
  <si>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</si>
  <si>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</si>
  <si>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</si>
  <si>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</si>
  <si>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</si>
  <si>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</si>
  <si>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</si>
  <si>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</si>
  <si>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</si>
  <si>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</si>
  <si>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</si>
  <si>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</si>
  <si>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</si>
  <si>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</si>
  <si>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</si>
  <si>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</si>
  <si>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</si>
  <si>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</si>
  <si>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</si>
  <si>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</si>
  <si>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</si>
  <si>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</si>
  <si>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</si>
  <si>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</si>
  <si>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</si>
  <si>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</si>
  <si>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</si>
  <si>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</si>
  <si>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</si>
  <si>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</si>
  <si>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</si>
  <si>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</si>
  <si>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</si>
  <si>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</si>
  <si>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</si>
  <si>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</si>
  <si>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</si>
  <si>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</si>
  <si>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</si>
  <si>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</si>
  <si>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</si>
  <si>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</si>
  <si>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</si>
  <si>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</si>
  <si>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</si>
  <si>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</si>
  <si>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</si>
  <si>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</si>
  <si>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</si>
  <si>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</si>
  <si>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</si>
  <si>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</si>
  <si>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</si>
  <si>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</si>
  <si>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</si>
  <si>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</si>
  <si>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</si>
  <si>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</si>
  <si>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</si>
  <si>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</si>
  <si>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</si>
  <si>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</si>
  <si>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</si>
  <si>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</si>
  <si>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</si>
  <si>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</si>
  <si>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</si>
  <si>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</si>
  <si>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</si>
  <si>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</si>
  <si>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</si>
  <si>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</si>
  <si>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</si>
  <si>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</si>
  <si>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</si>
  <si>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</si>
  <si>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</si>
  <si>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</si>
  <si>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</si>
  <si>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</si>
  <si>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</si>
  <si>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</si>
  <si>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</si>
  <si>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</si>
  <si>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</si>
  <si>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</si>
  <si>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</si>
  <si>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</si>
  <si>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</si>
  <si>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</si>
  <si>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</si>
  <si>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</si>
  <si>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</si>
  <si>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</si>
  <si>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</si>
  <si>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</si>
  <si>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</si>
  <si>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</si>
  <si>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</si>
  <si>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</si>
  <si>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</si>
  <si>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</si>
  <si>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</si>
  <si>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</si>
  <si>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</si>
  <si>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</si>
  <si>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</si>
  <si>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</si>
  <si>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</si>
  <si>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</si>
  <si>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</si>
  <si>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</si>
  <si>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</si>
  <si>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</si>
  <si>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</si>
  <si>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</si>
  <si>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</si>
  <si>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</si>
  <si>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</si>
  <si>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</si>
  <si>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</si>
  <si>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</si>
  <si>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</si>
  <si>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</si>
  <si>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</si>
  <si>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</si>
  <si>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</si>
  <si>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</si>
  <si>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</si>
  <si>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</si>
  <si>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</si>
  <si>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</si>
  <si>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</si>
  <si>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</si>
  <si>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</si>
  <si>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</si>
  <si>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</si>
  <si>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</si>
  <si>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</si>
  <si>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</si>
  <si>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</si>
  <si>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</si>
  <si>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</si>
  <si>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</si>
  <si>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</si>
  <si>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</si>
  <si>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</si>
  <si>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</si>
  <si>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</si>
  <si>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</si>
  <si>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</si>
  <si>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</si>
  <si>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</si>
  <si>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</si>
  <si>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</si>
  <si>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</si>
  <si>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</si>
  <si>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</si>
  <si>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</si>
  <si>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</si>
  <si>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</si>
  <si>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</si>
  <si>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</si>
  <si>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</si>
  <si>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</si>
  <si>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</si>
  <si>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</si>
  <si>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</si>
  <si>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</si>
  <si>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</si>
  <si>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</si>
  <si>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</si>
  <si>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</si>
  <si>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</si>
  <si>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</si>
  <si>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</si>
  <si>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</si>
  <si>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</si>
  <si>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</si>
  <si>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</si>
  <si>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</si>
  <si>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</si>
  <si>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</si>
  <si>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</si>
  <si>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</si>
  <si>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</si>
  <si>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</si>
  <si>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</si>
  <si>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</si>
  <si>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</si>
  <si>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</si>
  <si>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</si>
  <si>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</si>
  <si>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</si>
  <si>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</si>
  <si>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</si>
  <si>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</si>
  <si>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</si>
  <si>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</si>
  <si>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</si>
  <si>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</si>
  <si>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</si>
  <si>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</si>
  <si>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</si>
  <si>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</si>
  <si>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</si>
  <si>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</si>
  <si>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</si>
  <si>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</si>
  <si>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</si>
  <si>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</si>
  <si>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</si>
  <si>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</si>
  <si>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</si>
  <si>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</si>
  <si>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</si>
  <si>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</si>
  <si>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</si>
  <si>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</si>
  <si>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</si>
  <si>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</si>
  <si>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</si>
  <si>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</si>
  <si>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</si>
  <si>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</si>
  <si>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</si>
  <si>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</si>
  <si>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</si>
  <si>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</si>
  <si>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</si>
  <si>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</si>
  <si>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</si>
  <si>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</si>
  <si>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</si>
  <si>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</si>
  <si>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</si>
  <si>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</si>
  <si>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</si>
  <si>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</si>
  <si>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</si>
  <si>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</si>
  <si>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</si>
  <si>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</si>
  <si>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</si>
  <si>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</si>
  <si>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</si>
  <si>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</si>
  <si>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</si>
  <si>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</si>
  <si>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</si>
  <si>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</si>
  <si>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</si>
  <si>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</si>
  <si>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</si>
  <si>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</si>
  <si>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</si>
  <si>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</si>
  <si>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</si>
  <si>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</si>
  <si>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</si>
  <si>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</si>
  <si>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</si>
  <si>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</si>
  <si>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</si>
  <si>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</si>
  <si>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</si>
  <si>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</si>
  <si>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</si>
  <si>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</si>
  <si>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</si>
  <si>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</si>
  <si>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</si>
  <si>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</si>
  <si>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</si>
  <si>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</si>
  <si>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</si>
  <si>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</si>
  <si>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</si>
  <si>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</si>
  <si>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</si>
  <si>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</si>
  <si>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</si>
  <si>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</si>
  <si>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</si>
  <si>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</si>
  <si>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</si>
  <si>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</si>
  <si>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</si>
  <si>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</si>
  <si>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</si>
  <si>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</si>
  <si>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</si>
  <si>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</si>
  <si>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</si>
  <si>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</si>
  <si>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</si>
  <si>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</si>
  <si>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</si>
  <si>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</si>
  <si>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</si>
  <si>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</si>
  <si>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</si>
  <si>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</si>
  <si>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</si>
  <si>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</si>
  <si>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</si>
  <si>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</si>
  <si>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</si>
  <si>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</si>
  <si>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</si>
  <si>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</si>
  <si>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</si>
  <si>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</si>
  <si>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</si>
  <si>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</si>
  <si>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</si>
  <si>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</si>
  <si>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</si>
  <si>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</si>
  <si>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</si>
  <si>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</si>
  <si>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</si>
  <si>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</si>
  <si>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</si>
  <si>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</si>
  <si>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</si>
  <si>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</si>
  <si>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</si>
  <si>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</si>
  <si>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</si>
  <si>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</si>
  <si>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</si>
  <si>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</si>
  <si>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</si>
  <si>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</si>
  <si>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</si>
  <si>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</si>
  <si>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</si>
  <si>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</si>
  <si>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</si>
  <si>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</si>
  <si>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</si>
  <si>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</si>
  <si>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</si>
  <si>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</si>
  <si>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</si>
  <si>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</si>
  <si>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</si>
  <si>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</si>
  <si>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</si>
  <si>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</si>
  <si>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</si>
  <si>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</si>
  <si>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</si>
  <si>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</si>
  <si>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</si>
  <si>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</si>
  <si>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</si>
  <si>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</si>
  <si>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</si>
  <si>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</si>
  <si>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</si>
  <si>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</si>
  <si>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</si>
  <si>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</si>
  <si>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</si>
  <si>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</si>
  <si>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</si>
  <si>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</si>
  <si>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</si>
  <si>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</si>
  <si>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</si>
  <si>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</si>
  <si>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</si>
  <si>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</si>
  <si>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</si>
  <si>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</si>
  <si>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</si>
  <si>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</si>
  <si>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</si>
  <si>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</si>
  <si>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</si>
  <si>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</si>
  <si>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</si>
  <si>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</si>
  <si>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</si>
  <si>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</si>
  <si>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</si>
  <si>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</si>
  <si>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</si>
  <si>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</si>
  <si>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</si>
  <si>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</si>
  <si>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</si>
  <si>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</si>
  <si>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</si>
  <si>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</si>
  <si>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</si>
  <si>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</si>
  <si>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</si>
  <si>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</si>
  <si>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</si>
  <si>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</si>
  <si>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</si>
  <si>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</si>
  <si>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</si>
  <si>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</si>
  <si>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</si>
  <si>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</si>
  <si>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</si>
  <si>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</si>
  <si>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</si>
  <si>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</si>
  <si>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</si>
  <si>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</si>
  <si>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</si>
  <si>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</si>
  <si>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</si>
  <si>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</si>
  <si>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</si>
  <si>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</si>
  <si>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</si>
  <si>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</si>
  <si>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</si>
  <si>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</si>
  <si>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</si>
  <si>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</si>
  <si>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</si>
  <si>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</si>
  <si>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</si>
  <si>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</si>
  <si>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</si>
  <si>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</si>
  <si>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</si>
  <si>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</si>
  <si>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</si>
  <si>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</si>
  <si>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</si>
  <si>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</si>
  <si>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</si>
  <si>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</si>
  <si>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</si>
  <si>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</si>
  <si>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</si>
  <si>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</si>
  <si>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</si>
  <si>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</si>
  <si>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</si>
  <si>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</si>
  <si>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</si>
  <si>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</si>
  <si>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</si>
  <si>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</si>
  <si>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</si>
  <si>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</si>
  <si>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</si>
  <si>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</si>
  <si>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</si>
  <si>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</si>
  <si>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</si>
  <si>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</si>
  <si>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</si>
  <si>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</si>
  <si>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</si>
  <si>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</si>
  <si>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</si>
  <si>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</si>
  <si>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</si>
  <si>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</si>
  <si>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</si>
  <si>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</si>
  <si>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</si>
  <si>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</si>
  <si>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</si>
  <si>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</si>
  <si>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</si>
  <si>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</si>
  <si>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</si>
  <si>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</si>
  <si>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</si>
  <si>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</si>
  <si>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</si>
  <si>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</si>
  <si>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</si>
  <si>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</si>
  <si>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</si>
  <si>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</si>
  <si>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</si>
  <si>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</si>
  <si>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</si>
  <si>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</si>
  <si>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</si>
  <si>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</si>
  <si>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</si>
  <si>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</si>
  <si>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</si>
  <si>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</si>
  <si>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</si>
  <si>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</si>
  <si>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</si>
  <si>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</si>
  <si>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</si>
  <si>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</si>
  <si>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</si>
  <si>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</si>
  <si>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</si>
  <si>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</si>
  <si>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</si>
  <si>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</si>
  <si>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</si>
  <si>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</si>
  <si>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</si>
  <si>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</si>
  <si>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</si>
  <si>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</si>
  <si>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</si>
  <si>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</si>
  <si>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</si>
  <si>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</si>
  <si>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</si>
  <si>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</si>
  <si>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</si>
  <si>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</si>
  <si>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</si>
  <si>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</si>
  <si>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</si>
  <si>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</si>
  <si>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</si>
  <si>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</si>
  <si>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</si>
  <si>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</si>
  <si>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</si>
  <si>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</si>
  <si>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</si>
  <si>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</si>
  <si>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</si>
  <si>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</si>
  <si>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</si>
  <si>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</si>
  <si>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</si>
  <si>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</si>
  <si>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</si>
  <si>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</si>
  <si>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</si>
  <si>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</si>
  <si>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</si>
  <si>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</si>
  <si>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</si>
  <si>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</si>
  <si>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</si>
  <si>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</si>
  <si>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</si>
  <si>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</si>
  <si>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</si>
  <si>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</si>
  <si>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</si>
  <si>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</si>
  <si>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</si>
  <si>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</si>
  <si>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</si>
  <si>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</si>
  <si>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</si>
  <si>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</si>
  <si>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</si>
  <si>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</si>
  <si>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</si>
  <si>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</si>
  <si>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</si>
  <si>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</si>
  <si>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</si>
  <si>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</si>
  <si>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</si>
  <si>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</si>
  <si>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</si>
  <si>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</si>
  <si>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</si>
  <si>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</si>
  <si>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</si>
  <si>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</si>
  <si>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</si>
  <si>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</si>
  <si>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</si>
  <si>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</si>
  <si>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</si>
  <si>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</si>
  <si>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</si>
  <si>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</si>
  <si>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</si>
  <si>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</si>
  <si>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</si>
  <si>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</si>
  <si>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</si>
  <si>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</si>
  <si>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</si>
  <si>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</si>
  <si>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</si>
  <si>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</si>
  <si>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</si>
  <si>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</si>
  <si>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</si>
  <si>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</si>
  <si>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</si>
  <si>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</si>
  <si>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</si>
  <si>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</si>
  <si>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</si>
  <si>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</si>
  <si>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</si>
  <si>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</si>
  <si>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</si>
  <si>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</si>
  <si>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</si>
  <si>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</si>
  <si>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</si>
  <si>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</si>
  <si>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</si>
  <si>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</si>
  <si>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</si>
  <si>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</si>
  <si>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</si>
  <si>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</si>
  <si>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</si>
  <si>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</si>
  <si>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</si>
  <si>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</si>
  <si>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</si>
  <si>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</si>
  <si>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</si>
  <si>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</si>
  <si>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</si>
  <si>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</si>
  <si>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</si>
  <si>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</si>
  <si>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</si>
  <si>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</si>
  <si>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</si>
  <si>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</si>
  <si>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</si>
  <si>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</si>
  <si>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</si>
  <si>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</si>
  <si>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</si>
  <si>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</si>
  <si>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</si>
  <si>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</si>
  <si>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</si>
  <si>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</si>
  <si>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</si>
  <si>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</si>
  <si>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</si>
  <si>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</si>
  <si>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</si>
  <si>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</si>
  <si>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</si>
  <si>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</si>
  <si>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</si>
  <si>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</si>
  <si>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</si>
  <si>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</si>
  <si>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</si>
  <si>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</si>
  <si>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</si>
  <si>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</si>
  <si>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</si>
  <si>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</si>
  <si>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</si>
  <si>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</si>
  <si>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</si>
  <si>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</si>
  <si>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</si>
  <si>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</si>
  <si>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</si>
  <si>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</si>
  <si>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</si>
  <si>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</si>
  <si>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</si>
  <si>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</si>
  <si>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</si>
  <si>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</si>
  <si>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</si>
  <si>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</si>
  <si>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</si>
  <si>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</si>
  <si>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</si>
  <si>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</si>
  <si>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</si>
  <si>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</si>
  <si>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</si>
  <si>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</si>
  <si>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</si>
  <si>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</si>
  <si>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</si>
  <si>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</si>
  <si>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</si>
  <si>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</si>
  <si>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</si>
  <si>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</si>
  <si>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</si>
  <si>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</si>
  <si>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</si>
  <si>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</si>
  <si>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</si>
  <si>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</si>
  <si>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</si>
  <si>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</si>
  <si>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</si>
  <si>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</si>
  <si>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</si>
  <si>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</si>
  <si>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</si>
  <si>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</si>
  <si>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</si>
  <si>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</si>
  <si>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</si>
  <si>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</si>
  <si>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</si>
  <si>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</si>
  <si>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</si>
  <si>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</si>
  <si>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</si>
  <si>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</si>
  <si>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</si>
  <si>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</si>
  <si>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</si>
  <si>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</si>
  <si>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</si>
  <si>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</si>
  <si>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</si>
  <si>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</si>
  <si>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</si>
  <si>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</si>
  <si>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</si>
  <si>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</si>
  <si>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</si>
  <si>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</si>
  <si>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</si>
  <si>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</si>
  <si>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</si>
  <si>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</si>
  <si>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</si>
  <si>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</si>
  <si>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</si>
  <si>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</si>
  <si>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</si>
  <si>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</si>
  <si>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</si>
  <si>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</si>
  <si>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</si>
  <si>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</si>
  <si>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</si>
  <si>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</si>
  <si>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</si>
  <si>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</si>
  <si>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</si>
  <si>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</si>
  <si>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</si>
  <si>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</si>
  <si>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</si>
  <si>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</si>
  <si>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</si>
  <si>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</si>
  <si>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</si>
  <si>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</si>
  <si>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</si>
  <si>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</si>
  <si>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</si>
  <si>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</si>
  <si>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</si>
  <si>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</si>
  <si>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</si>
  <si>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</si>
  <si>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</si>
  <si>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</si>
  <si>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</si>
  <si>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</si>
  <si>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</si>
  <si>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</si>
  <si>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</si>
  <si>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</si>
  <si>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</si>
  <si>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</si>
  <si>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</si>
  <si>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</si>
  <si>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</si>
  <si>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</si>
  <si>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</si>
  <si>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</si>
  <si>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</si>
  <si>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</si>
  <si>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</si>
  <si>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</si>
  <si>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</si>
  <si>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</si>
  <si>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</si>
  <si>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</si>
  <si>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</si>
  <si>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</si>
  <si>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</si>
  <si>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</si>
  <si>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</si>
  <si>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</si>
  <si>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</si>
  <si>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</si>
  <si>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</si>
  <si>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</si>
  <si>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</si>
  <si>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</si>
  <si>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</si>
  <si>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</si>
  <si>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</si>
  <si>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</si>
  <si>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</si>
  <si>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</si>
  <si>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</si>
  <si>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</si>
  <si>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</si>
  <si>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</si>
  <si>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</si>
  <si>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</si>
  <si>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</si>
  <si>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</si>
  <si>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</si>
  <si>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</si>
  <si>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</si>
  <si>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</si>
  <si>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</si>
  <si>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</si>
  <si>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</si>
  <si>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</si>
  <si>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</si>
  <si>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</si>
  <si>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</si>
  <si>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</si>
  <si>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</si>
  <si>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</si>
  <si>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</si>
  <si>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</si>
  <si>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</si>
  <si>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</si>
  <si>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</si>
  <si>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</si>
  <si>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</si>
  <si>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</si>
  <si>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</si>
  <si>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</si>
  <si>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</si>
  <si>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</si>
  <si>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</si>
  <si>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</si>
  <si>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</si>
  <si>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</si>
  <si>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</si>
  <si>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</si>
  <si>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</si>
  <si>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</si>
  <si>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</si>
  <si>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</si>
  <si>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</si>
  <si>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</si>
  <si>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</si>
  <si>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</si>
  <si>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</si>
  <si>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</si>
  <si>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</si>
  <si>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</si>
  <si>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</si>
  <si>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</si>
  <si>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</si>
  <si>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</si>
  <si>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</si>
  <si>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</si>
  <si>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</si>
  <si>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</si>
  <si>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</si>
  <si>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</si>
  <si>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</si>
  <si>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</si>
  <si>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</si>
  <si>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</si>
  <si>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</si>
  <si>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</si>
  <si>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</si>
  <si>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</si>
  <si>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</si>
  <si>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</si>
  <si>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</si>
  <si>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</si>
  <si>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</si>
  <si>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</si>
  <si>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</si>
  <si>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</si>
  <si>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</si>
  <si>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</si>
  <si>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</si>
  <si>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</si>
  <si>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</si>
  <si>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</si>
  <si>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</si>
  <si>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</si>
  <si>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</si>
  <si>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</si>
  <si>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</si>
  <si>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</si>
  <si>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</si>
  <si>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</si>
  <si>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</si>
  <si>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</si>
  <si>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</si>
  <si>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</si>
  <si>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</si>
  <si>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</si>
  <si>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</si>
  <si>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</si>
  <si>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</si>
  <si>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</si>
  <si>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</si>
  <si>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</si>
  <si>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</si>
  <si>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</si>
  <si>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</si>
  <si>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</si>
  <si>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</si>
  <si>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</si>
  <si>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</si>
  <si>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</si>
  <si>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</si>
  <si>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</si>
  <si>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</si>
  <si>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</si>
  <si>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</si>
  <si>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</si>
  <si>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</si>
  <si>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</si>
  <si>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</si>
  <si>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</si>
  <si>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</si>
  <si>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</si>
  <si>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</si>
  <si>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</si>
  <si>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</si>
  <si>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</si>
  <si>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</si>
  <si>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</si>
  <si>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</si>
  <si>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</si>
  <si>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</si>
  <si>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</si>
  <si>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</si>
  <si>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</si>
  <si>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</si>
  <si>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</si>
  <si>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</si>
  <si>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</si>
  <si>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</si>
  <si>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</si>
  <si>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</si>
  <si>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</si>
  <si>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</si>
  <si>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</si>
  <si>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</si>
  <si>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</si>
  <si>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</si>
  <si>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</si>
  <si>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</si>
  <si>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</si>
  <si>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</si>
  <si>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</si>
  <si>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</si>
  <si>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</si>
  <si>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</si>
  <si>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</si>
  <si>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</si>
  <si>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</si>
  <si>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</si>
  <si>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</si>
  <si>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</si>
  <si>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</si>
  <si>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</si>
  <si>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</si>
  <si>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</si>
  <si>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</si>
  <si>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</si>
  <si>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</si>
  <si>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</si>
  <si>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</si>
  <si>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</si>
  <si>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</si>
  <si>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</si>
  <si>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</si>
  <si>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</si>
  <si>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</si>
  <si>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</si>
  <si>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</si>
  <si>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</si>
  <si>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</si>
  <si>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</si>
  <si>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</si>
  <si>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</si>
  <si>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</si>
  <si>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</si>
  <si>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</si>
  <si>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</si>
  <si>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</si>
  <si>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</si>
  <si>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</si>
  <si>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</si>
  <si>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</si>
  <si>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</si>
  <si>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</si>
  <si>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</si>
  <si>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</si>
  <si>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</si>
  <si>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</si>
  <si>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</si>
  <si>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</si>
  <si>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</si>
  <si>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</si>
  <si>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</si>
  <si>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</si>
  <si>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</si>
  <si>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</si>
  <si>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</si>
  <si>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</si>
  <si>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</si>
  <si>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</si>
  <si>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</si>
  <si>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</si>
  <si>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</si>
  <si>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</si>
  <si>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</si>
  <si>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</si>
  <si>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</si>
  <si>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</si>
  <si>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</si>
  <si>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</si>
  <si>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</si>
  <si>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</si>
  <si>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</si>
  <si>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</si>
  <si>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</si>
  <si>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</si>
  <si>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</si>
  <si>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</si>
  <si>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</si>
  <si>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</si>
  <si>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</si>
  <si>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</si>
  <si>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</si>
  <si>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</si>
  <si>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</si>
  <si>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</si>
  <si>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</si>
  <si>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</si>
  <si>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</si>
  <si>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</si>
  <si>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</si>
  <si>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</si>
  <si>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</si>
  <si>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</si>
  <si>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</si>
  <si>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</si>
  <si>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</si>
  <si>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</si>
  <si>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</si>
  <si>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</si>
  <si>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</si>
  <si>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</si>
  <si>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</si>
  <si>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</si>
  <si>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</si>
  <si>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</si>
  <si>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</si>
  <si>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</si>
  <si>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</si>
  <si>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</si>
  <si>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</si>
  <si>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</si>
  <si>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</si>
  <si>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</si>
  <si>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</si>
  <si>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</si>
  <si>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</si>
  <si>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</si>
  <si>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</si>
  <si>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</si>
  <si>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</si>
  <si>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</si>
  <si>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</si>
  <si>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</si>
  <si>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</si>
  <si>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</si>
  <si>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</si>
  <si>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</si>
  <si>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</si>
  <si>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</si>
  <si>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</si>
  <si>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</si>
  <si>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</si>
  <si>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</si>
  <si>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</si>
  <si>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</si>
  <si>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</si>
  <si>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</si>
  <si>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</si>
  <si>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</si>
  <si>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</si>
  <si>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</si>
  <si>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</si>
  <si>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</si>
  <si>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</si>
  <si>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</si>
  <si>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</si>
  <si>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</si>
  <si>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</si>
  <si>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</si>
  <si>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</si>
  <si>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</si>
  <si>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</si>
  <si>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</si>
  <si>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</si>
  <si>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</si>
  <si>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</si>
  <si>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</si>
  <si>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</si>
  <si>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</si>
  <si>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</si>
  <si>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</si>
  <si>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</si>
  <si>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</si>
  <si>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</si>
  <si>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</si>
  <si>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</si>
  <si>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</si>
  <si>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</si>
  <si>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</si>
  <si>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</si>
  <si>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</si>
  <si>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</si>
  <si>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</si>
  <si>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</si>
  <si>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</si>
  <si>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</si>
  <si>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</si>
  <si>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</si>
  <si>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</si>
  <si>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</si>
  <si>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</si>
  <si>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</si>
  <si>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</si>
  <si>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</si>
  <si>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</si>
  <si>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</si>
  <si>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</si>
  <si>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</si>
  <si>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</si>
  <si>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</si>
  <si>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</si>
  <si>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</si>
  <si>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</si>
  <si>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</si>
  <si>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</si>
  <si>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</si>
  <si>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</si>
  <si>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</si>
  <si>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</si>
  <si>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</si>
  <si>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</si>
  <si>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</si>
  <si>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</si>
  <si>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</si>
  <si>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</si>
  <si>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</si>
  <si>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</si>
  <si>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</si>
  <si>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</si>
  <si>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</si>
  <si>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</si>
  <si>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</si>
  <si>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</si>
  <si>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</si>
  <si>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</si>
  <si>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</si>
  <si>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</si>
  <si>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</si>
  <si>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</si>
  <si>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</si>
  <si>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</si>
  <si>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</si>
  <si>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</si>
  <si>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</si>
  <si>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</si>
  <si>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</si>
  <si>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</si>
  <si>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</si>
  <si>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</si>
  <si>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</si>
  <si>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</si>
  <si>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</si>
  <si>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</si>
  <si>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</si>
  <si>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</si>
  <si>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</si>
  <si>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</si>
  <si>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</si>
  <si>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</si>
  <si>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</si>
  <si>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</si>
  <si>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</si>
  <si>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</si>
  <si>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</si>
  <si>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</si>
  <si>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</si>
  <si>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</si>
  <si>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</si>
  <si>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</si>
  <si>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</si>
  <si>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</si>
  <si>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</si>
  <si>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</si>
  <si>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</si>
  <si>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</si>
  <si>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</si>
  <si>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</si>
  <si>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</si>
  <si>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</si>
  <si>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</si>
  <si>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</si>
  <si>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</si>
  <si>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</si>
  <si>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</si>
  <si>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</si>
  <si>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</si>
  <si>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</si>
  <si>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</si>
  <si>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</si>
  <si>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</si>
  <si>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</si>
  <si>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</si>
  <si>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</si>
  <si>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</si>
  <si>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</si>
  <si>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</si>
  <si>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</si>
  <si>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</si>
  <si>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</si>
  <si>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</si>
  <si>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</si>
  <si>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</si>
  <si>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</si>
  <si>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</si>
  <si>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</si>
  <si>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</si>
  <si>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</si>
  <si>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</si>
  <si>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</si>
  <si>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</si>
  <si>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</si>
  <si>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</si>
  <si>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</si>
  <si>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</si>
  <si>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</si>
  <si>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</si>
  <si>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</si>
  <si>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</si>
  <si>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</si>
  <si>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</si>
  <si>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</si>
  <si>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</si>
  <si>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</si>
  <si>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</si>
  <si>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</si>
  <si>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</si>
  <si>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</si>
  <si>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</si>
  <si>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</si>
  <si>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</si>
  <si>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</si>
  <si>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</si>
  <si>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</si>
  <si>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</si>
  <si>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</si>
  <si>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</si>
  <si>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</si>
  <si>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</si>
  <si>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</si>
  <si>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</si>
  <si>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</si>
  <si>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</si>
  <si>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</si>
  <si>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</si>
  <si>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</si>
  <si>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</si>
  <si>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</si>
  <si>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</si>
  <si>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</si>
  <si>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</si>
  <si>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</si>
  <si>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</si>
  <si>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</si>
  <si>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</si>
  <si>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</si>
  <si>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</si>
  <si>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</si>
  <si>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</si>
  <si>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</si>
  <si>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</si>
  <si>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</si>
  <si>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</si>
  <si>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</si>
  <si>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</si>
  <si>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</si>
  <si>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</si>
  <si>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</si>
  <si>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</si>
  <si>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</si>
  <si>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</si>
  <si>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</si>
  <si>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</si>
  <si>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</si>
  <si>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</si>
  <si>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</si>
  <si>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</si>
  <si>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</si>
  <si>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</si>
  <si>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</si>
  <si>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</si>
  <si>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</si>
  <si>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</si>
  <si>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</si>
  <si>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</si>
  <si>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</si>
  <si>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</si>
  <si>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</si>
  <si>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</si>
  <si>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</si>
  <si>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</si>
  <si>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</si>
  <si>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</si>
  <si>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</si>
  <si>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</si>
  <si>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</si>
  <si>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</si>
  <si>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</si>
  <si>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</si>
  <si>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</si>
  <si>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</si>
  <si>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</si>
  <si>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</si>
  <si>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</si>
  <si>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</si>
  <si>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</si>
  <si>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</si>
  <si>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</si>
  <si>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</si>
  <si>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</si>
  <si>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</si>
  <si>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</si>
  <si>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</si>
  <si>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</si>
  <si>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</si>
  <si>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</si>
  <si>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</si>
  <si>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</si>
  <si>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</si>
  <si>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</si>
  <si>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</si>
  <si>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</si>
  <si>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</si>
  <si>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</si>
  <si>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</si>
  <si>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</si>
  <si>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</si>
  <si>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</si>
  <si>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</si>
  <si>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</si>
  <si>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</si>
  <si>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</si>
  <si>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</si>
  <si>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</si>
  <si>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</si>
  <si>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</si>
  <si>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</si>
  <si>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</si>
  <si>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</si>
  <si>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</si>
  <si>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</si>
  <si>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</si>
  <si>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</si>
  <si>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</si>
  <si>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</si>
  <si>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</si>
  <si>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</si>
  <si>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</si>
  <si>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</si>
  <si>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</si>
  <si>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</si>
  <si>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</si>
  <si>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</si>
  <si>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</si>
  <si>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</si>
  <si>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</si>
  <si>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</si>
  <si>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</si>
  <si>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</si>
  <si>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</si>
  <si>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</si>
  <si>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</si>
  <si>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</si>
  <si>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</si>
  <si>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</si>
  <si>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</si>
  <si>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</si>
  <si>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</si>
  <si>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</si>
  <si>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</si>
  <si>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</si>
  <si>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</si>
  <si>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</si>
  <si>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</si>
  <si>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</si>
  <si>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</si>
  <si>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</si>
  <si>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</si>
  <si>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</si>
  <si>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</si>
  <si>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</si>
  <si>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</si>
  <si>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</si>
  <si>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</si>
  <si>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</si>
  <si>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</si>
  <si>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</si>
  <si>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</si>
  <si>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</si>
  <si>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</si>
  <si>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</si>
  <si>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</si>
  <si>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</si>
  <si>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</si>
  <si>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</si>
  <si>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</si>
  <si>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</si>
  <si>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</si>
  <si>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</si>
  <si>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</si>
  <si>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</si>
  <si>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</si>
  <si>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</si>
  <si>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</si>
  <si>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</si>
  <si>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</si>
  <si>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</si>
  <si>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</si>
  <si>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</si>
  <si>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</si>
  <si>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</si>
  <si>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</si>
  <si>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</si>
  <si>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</si>
  <si>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</si>
  <si>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</si>
  <si>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</si>
  <si>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</si>
  <si>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</si>
  <si>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</si>
  <si>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</si>
  <si>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</si>
  <si>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</si>
  <si>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</si>
  <si>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</si>
  <si>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</si>
  <si>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</si>
  <si>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</si>
  <si>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</si>
  <si>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</si>
  <si>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</si>
  <si>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</si>
  <si>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</si>
  <si>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</si>
  <si>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</si>
  <si>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</si>
  <si>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</si>
  <si>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</si>
  <si>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</si>
  <si>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</si>
  <si>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</si>
  <si>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</si>
  <si>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</si>
  <si>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</si>
  <si>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</si>
  <si>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</si>
  <si>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</si>
  <si>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</si>
  <si>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</si>
  <si>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</si>
  <si>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</si>
  <si>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</si>
  <si>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</si>
  <si>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</si>
  <si>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</si>
  <si>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</si>
  <si>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</si>
  <si>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</si>
  <si>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</si>
  <si>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</si>
  <si>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</si>
  <si>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</si>
  <si>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</si>
  <si>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</si>
  <si>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</si>
  <si>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</si>
  <si>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</si>
  <si>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</si>
  <si>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</si>
  <si>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</si>
  <si>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</si>
  <si>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</si>
  <si>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</si>
  <si>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</si>
  <si>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</si>
  <si>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</si>
  <si>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</si>
  <si>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</si>
  <si>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</si>
  <si>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</si>
  <si>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</si>
  <si>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</si>
  <si>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</si>
  <si>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</si>
  <si>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</si>
  <si>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</si>
  <si>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</si>
  <si>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</si>
  <si>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</si>
  <si>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</si>
  <si>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</si>
  <si>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</si>
  <si>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</si>
  <si>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</si>
  <si>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</si>
  <si>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</si>
  <si>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</si>
  <si>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</si>
  <si>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</si>
  <si>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</si>
  <si>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</si>
  <si>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</si>
  <si>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</si>
  <si>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</si>
  <si>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</si>
  <si>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</si>
  <si>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</si>
  <si>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</si>
  <si>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</si>
  <si>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</si>
  <si>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</si>
  <si>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</si>
  <si>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</si>
  <si>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</si>
  <si>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</si>
  <si>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</si>
  <si>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</si>
  <si>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</si>
  <si>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</si>
  <si>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</si>
  <si>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</si>
  <si>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</si>
  <si>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</si>
  <si>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</si>
  <si>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</si>
  <si>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</si>
  <si>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</si>
  <si>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</si>
  <si>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</si>
  <si>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</si>
  <si>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</si>
  <si>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</si>
  <si>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</si>
  <si>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</si>
  <si>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</si>
  <si>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</si>
  <si>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</si>
  <si>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</si>
  <si>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</si>
  <si>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</si>
  <si>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</si>
  <si>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</si>
  <si>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</si>
  <si>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</si>
  <si>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</si>
  <si>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</si>
  <si>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</si>
  <si>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</si>
  <si>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</si>
  <si>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</si>
  <si>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</si>
  <si>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</si>
  <si>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</si>
  <si>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</si>
  <si>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</si>
  <si>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</si>
  <si>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</si>
  <si>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</si>
  <si>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</si>
  <si>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</si>
  <si>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</si>
  <si>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</si>
  <si>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</si>
  <si>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</si>
  <si>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</si>
  <si>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</si>
  <si>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</si>
  <si>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</si>
  <si>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</si>
  <si>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</si>
  <si>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</si>
  <si>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</si>
  <si>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</si>
  <si>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</si>
  <si>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</si>
  <si>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</si>
  <si>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</si>
  <si>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</si>
  <si>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</si>
  <si>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</si>
  <si>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</si>
  <si>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</si>
  <si>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</si>
  <si>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</si>
  <si>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</si>
  <si>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</si>
  <si>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</si>
  <si>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</si>
  <si>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</si>
  <si>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</si>
  <si>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</si>
  <si>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</si>
  <si>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</si>
  <si>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</si>
  <si>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</si>
  <si>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</si>
  <si>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</si>
  <si>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</si>
  <si>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</si>
  <si>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</si>
  <si>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</si>
  <si>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</si>
  <si>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</si>
  <si>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</si>
  <si>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</si>
  <si>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</si>
  <si>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</si>
  <si>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</si>
  <si>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</si>
  <si>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</si>
  <si>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</si>
  <si>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</si>
  <si>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</si>
  <si>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</si>
  <si>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</si>
  <si>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</si>
  <si>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</si>
  <si>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</si>
  <si>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</si>
  <si>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</si>
  <si>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</si>
  <si>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</si>
  <si>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</si>
  <si>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</si>
  <si>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</si>
  <si>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</si>
  <si>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</si>
  <si>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</si>
  <si>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</si>
  <si>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</si>
  <si>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</si>
  <si>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</si>
  <si>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</si>
  <si>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</si>
  <si>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</si>
  <si>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</si>
  <si>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</si>
  <si>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</si>
  <si>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</si>
  <si>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</si>
  <si>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</si>
  <si>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</si>
  <si>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</si>
  <si>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</si>
  <si>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</si>
  <si>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</si>
  <si>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</si>
  <si>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</si>
  <si>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</si>
  <si>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</si>
  <si>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</si>
  <si>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</si>
  <si>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</si>
  <si>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</si>
  <si>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</si>
  <si>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</si>
  <si>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</si>
  <si>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</si>
  <si>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</si>
  <si>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</si>
  <si>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</si>
  <si>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</si>
  <si>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</si>
  <si>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</si>
  <si>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</si>
  <si>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</si>
  <si>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</si>
  <si>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</si>
  <si>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</si>
  <si>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</si>
  <si>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</si>
  <si>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</si>
  <si>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</si>
  <si>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</si>
  <si>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</si>
  <si>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</si>
  <si>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</si>
  <si>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</si>
  <si>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</si>
  <si>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</si>
  <si>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</si>
  <si>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</si>
  <si>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</si>
  <si>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</si>
  <si>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</si>
  <si>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</si>
  <si>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</si>
  <si>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</si>
  <si>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</si>
  <si>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</si>
  <si>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</si>
  <si>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</si>
  <si>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</si>
  <si>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</si>
  <si>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</si>
  <si>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</si>
  <si>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</si>
  <si>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</si>
  <si>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</si>
  <si>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</si>
  <si>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</si>
  <si>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</si>
  <si>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</si>
  <si>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</si>
  <si>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</si>
  <si>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</si>
  <si>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</si>
  <si>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</si>
  <si>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</si>
  <si>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</si>
  <si>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</si>
  <si>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</si>
  <si>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</si>
  <si>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</si>
  <si>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</si>
  <si>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</si>
  <si>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</si>
  <si>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</si>
  <si>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</si>
  <si>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</si>
  <si>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</si>
  <si>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</si>
  <si>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</si>
  <si>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</si>
  <si>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</si>
  <si>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</si>
  <si>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</si>
  <si>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</si>
  <si>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</si>
  <si>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</si>
  <si>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</si>
  <si>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</si>
  <si>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</si>
  <si>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</si>
  <si>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</si>
  <si>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</si>
  <si>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</si>
  <si>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</si>
  <si>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</si>
  <si>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</si>
  <si>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</si>
  <si>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</si>
  <si>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</si>
  <si>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</si>
  <si>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</si>
  <si>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</si>
  <si>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</si>
  <si>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</si>
  <si>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</si>
  <si>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</si>
  <si>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</si>
  <si>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</si>
  <si>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</si>
  <si>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</si>
  <si>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</si>
  <si>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</si>
  <si>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</si>
  <si>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</si>
  <si>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</si>
  <si>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</si>
  <si>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</si>
  <si>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</si>
  <si>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</si>
  <si>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</si>
  <si>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</si>
  <si>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</si>
  <si>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</si>
  <si>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</si>
  <si>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</si>
  <si>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</si>
  <si>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</si>
  <si>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</si>
  <si>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</si>
  <si>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</si>
  <si>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</si>
  <si>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</si>
  <si>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</si>
  <si>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</si>
  <si>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</si>
  <si>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</si>
  <si>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</si>
  <si>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</si>
  <si>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</si>
  <si>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</si>
  <si>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</si>
  <si>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</si>
  <si>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</si>
  <si>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</si>
  <si>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</si>
  <si>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</si>
  <si>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</si>
  <si>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</si>
  <si>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</si>
  <si>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</si>
  <si>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</si>
  <si>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</si>
  <si>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</si>
  <si>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</si>
  <si>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</si>
  <si>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</si>
  <si>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</si>
  <si>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</si>
  <si>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</si>
  <si>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</si>
  <si>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</si>
  <si>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</si>
  <si>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</si>
  <si>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</si>
  <si>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</si>
  <si>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</si>
  <si>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</si>
  <si>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</si>
  <si>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</si>
  <si>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</si>
  <si>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</si>
  <si>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</si>
  <si>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</si>
  <si>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</si>
  <si>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</si>
  <si>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</si>
  <si>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</si>
  <si>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</si>
  <si>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</si>
  <si>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</si>
  <si>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</si>
  <si>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</si>
  <si>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</si>
  <si>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</si>
  <si>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</si>
  <si>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</si>
  <si>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</si>
  <si>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</si>
  <si>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</si>
  <si>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</si>
  <si>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</si>
  <si>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</si>
  <si>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</si>
  <si>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</si>
  <si>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</si>
  <si>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</si>
  <si>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</si>
  <si>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</si>
  <si>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</si>
  <si>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</si>
  <si>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</si>
  <si>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</si>
  <si>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</si>
  <si>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</si>
  <si>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</si>
  <si>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</si>
  <si>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</si>
  <si>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</si>
  <si>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</si>
  <si>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</si>
  <si>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</si>
  <si>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</si>
  <si>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</si>
  <si>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</si>
  <si>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</si>
  <si>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</si>
  <si>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</si>
  <si>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</si>
  <si>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</si>
  <si>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</si>
  <si>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</si>
  <si>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</si>
  <si>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</si>
  <si>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</si>
  <si>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</si>
  <si>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</si>
  <si>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</si>
  <si>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</si>
  <si>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</si>
  <si>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</si>
  <si>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</si>
  <si>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</si>
  <si>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</si>
  <si>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</si>
  <si>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</si>
  <si>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</si>
  <si>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</si>
  <si>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</si>
  <si>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</si>
  <si>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</si>
  <si>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</si>
  <si>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</si>
  <si>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</si>
  <si>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</si>
  <si>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</si>
  <si>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</si>
  <si>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</si>
  <si>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</si>
  <si>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</si>
  <si>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</si>
  <si>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</si>
  <si>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</si>
  <si>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</si>
  <si>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</si>
  <si>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</si>
  <si>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</si>
  <si>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</si>
  <si>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</si>
  <si>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</si>
  <si>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</si>
  <si>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</si>
  <si>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</si>
  <si>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</si>
  <si>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</si>
  <si>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</si>
  <si>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</si>
  <si>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</si>
  <si>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</si>
  <si>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</si>
  <si>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</si>
  <si>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</si>
  <si>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</si>
  <si>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</si>
  <si>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</si>
  <si>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</si>
  <si>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</si>
  <si>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</si>
  <si>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</si>
  <si>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</si>
  <si>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</si>
  <si>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</si>
  <si>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</si>
  <si>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</si>
  <si>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</si>
  <si>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</si>
  <si>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</si>
  <si>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</si>
  <si>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</si>
  <si>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</si>
  <si>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</si>
  <si>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</si>
  <si>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</si>
  <si>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</si>
  <si>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</si>
  <si>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</si>
  <si>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</si>
  <si>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</si>
  <si>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</si>
  <si>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</si>
  <si>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</si>
  <si>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</si>
  <si>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</si>
  <si>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</si>
  <si>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</si>
  <si>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</si>
  <si>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</si>
  <si>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</si>
  <si>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</si>
  <si>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</si>
  <si>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</si>
  <si>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</si>
  <si>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</si>
  <si>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</si>
  <si>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</si>
  <si>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</si>
  <si>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</si>
  <si>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</si>
  <si>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</si>
  <si>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</si>
  <si>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</si>
  <si>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</si>
  <si>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</si>
  <si>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</si>
  <si>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</si>
  <si>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</si>
  <si>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</si>
  <si>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</si>
  <si>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</si>
  <si>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</si>
  <si>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</si>
  <si>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</si>
  <si>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</si>
  <si>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</si>
  <si>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</si>
  <si>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</si>
  <si>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</si>
  <si>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</si>
  <si>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</si>
  <si>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</si>
  <si>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</si>
  <si>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</si>
  <si>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</si>
  <si>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</si>
  <si>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</si>
  <si>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</si>
  <si>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</si>
  <si>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</si>
  <si>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</si>
  <si>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</si>
  <si>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</si>
  <si>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</si>
  <si>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</si>
  <si>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</si>
  <si>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</si>
  <si>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</si>
  <si>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</si>
  <si>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</si>
  <si>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</si>
  <si>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</si>
  <si>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</si>
  <si>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</si>
  <si>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</si>
  <si>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</si>
  <si>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</si>
  <si>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</si>
  <si>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</si>
  <si>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</si>
  <si>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</si>
  <si>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</si>
  <si>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</si>
  <si>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</si>
  <si>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</si>
  <si>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</si>
  <si>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</si>
  <si>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</si>
  <si>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</si>
  <si>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</si>
  <si>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</si>
  <si>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</si>
  <si>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</si>
  <si>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</si>
  <si>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</si>
  <si>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</si>
  <si>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</si>
  <si>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</si>
  <si>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</si>
  <si>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</si>
  <si>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</si>
  <si>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</si>
  <si>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</si>
  <si>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</si>
  <si>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</si>
  <si>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</si>
  <si>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</si>
  <si>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</si>
  <si>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</si>
  <si>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</si>
  <si>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</si>
  <si>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</si>
  <si>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</si>
  <si>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</si>
  <si>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</si>
  <si>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</si>
  <si>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</si>
  <si>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</si>
  <si>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</si>
  <si>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</si>
  <si>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</si>
  <si>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</si>
  <si>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</si>
  <si>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</si>
  <si>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</si>
  <si>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</si>
  <si>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</si>
  <si>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</si>
  <si>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</si>
  <si>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</si>
  <si>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</si>
  <si>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</si>
  <si>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</si>
  <si>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</si>
  <si>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</si>
  <si>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</si>
  <si>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</si>
  <si>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</si>
  <si>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</si>
  <si>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</si>
  <si>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</si>
  <si>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</si>
  <si>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</si>
  <si>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</si>
  <si>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</si>
  <si>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</si>
  <si>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</si>
  <si>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</si>
  <si>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</si>
  <si>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</si>
  <si>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</si>
  <si>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</si>
  <si>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</si>
  <si>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</si>
  <si>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</si>
  <si>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</si>
  <si>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</si>
  <si>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</si>
  <si>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</si>
  <si>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</si>
  <si>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</si>
  <si>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</si>
  <si>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</si>
  <si>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</si>
  <si>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</si>
  <si>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</si>
  <si>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</si>
  <si>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</si>
  <si>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</si>
  <si>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</si>
  <si>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</si>
  <si>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</si>
  <si>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</si>
  <si>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</si>
  <si>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</si>
  <si>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</si>
  <si>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</si>
  <si>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</si>
  <si>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</si>
  <si>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</si>
  <si>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</si>
  <si>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</si>
  <si>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</si>
  <si>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</si>
  <si>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</si>
  <si>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</si>
  <si>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</si>
  <si>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</si>
  <si>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</si>
  <si>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</si>
  <si>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</si>
  <si>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</si>
  <si>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</si>
  <si>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</si>
  <si>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</si>
  <si>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</si>
  <si>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</si>
  <si>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</si>
  <si>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</si>
  <si>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</si>
  <si>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</si>
  <si>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</si>
  <si>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</si>
  <si>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</si>
  <si>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</si>
  <si>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</si>
  <si>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</si>
  <si>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</si>
  <si>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</si>
  <si>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</si>
  <si>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</si>
  <si>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</si>
  <si>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</si>
  <si>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</si>
  <si>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</si>
  <si>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</si>
  <si>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</si>
  <si>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</si>
  <si>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</si>
  <si>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</si>
  <si>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</si>
  <si>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</si>
  <si>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</si>
  <si>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</si>
  <si>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</si>
  <si>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</si>
  <si>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</si>
  <si>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</si>
  <si>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</si>
  <si>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</si>
  <si>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</si>
  <si>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</si>
  <si>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</si>
  <si>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</si>
  <si>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</si>
  <si>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</si>
  <si>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</si>
  <si>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</si>
  <si>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</si>
  <si>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</si>
  <si>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</si>
  <si>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</si>
  <si>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</si>
  <si>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</si>
  <si>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</si>
  <si>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</si>
  <si>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</si>
  <si>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</si>
  <si>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</si>
  <si>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</si>
  <si>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</si>
  <si>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</si>
  <si>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</si>
  <si>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</si>
  <si>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</si>
  <si>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</si>
  <si>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</si>
  <si>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</si>
  <si>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</si>
  <si>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</si>
  <si>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</si>
  <si>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</si>
  <si>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</si>
  <si>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</si>
  <si>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</si>
  <si>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</si>
  <si>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</si>
  <si>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</si>
  <si>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</si>
  <si>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</si>
  <si>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</si>
  <si>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</si>
  <si>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</si>
  <si>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</si>
  <si>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</si>
  <si>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</si>
  <si>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</si>
  <si>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</si>
  <si>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</si>
  <si>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</si>
  <si>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</si>
  <si>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</si>
  <si>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</si>
  <si>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</si>
  <si>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</si>
  <si>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</si>
  <si>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</si>
  <si>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</si>
  <si>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</si>
  <si>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</si>
  <si>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</si>
  <si>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</si>
  <si>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</si>
  <si>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</si>
  <si>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</si>
  <si>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</si>
  <si>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</si>
  <si>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</si>
  <si>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</si>
  <si>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</si>
  <si>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</si>
  <si>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</si>
  <si>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</si>
  <si>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</si>
  <si>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</si>
  <si>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</si>
  <si>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</si>
  <si>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</si>
  <si>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</si>
  <si>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</si>
  <si>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</si>
  <si>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</si>
  <si>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</si>
  <si>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</si>
  <si>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</si>
  <si>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</si>
  <si>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</si>
  <si>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</si>
  <si>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</si>
  <si>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</si>
  <si>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</si>
  <si>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</si>
  <si>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</si>
  <si>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</si>
  <si>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</si>
  <si>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</si>
  <si>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</si>
  <si>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</si>
  <si>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</si>
  <si>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</si>
  <si>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</si>
  <si>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</si>
  <si>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</si>
  <si>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</si>
  <si>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</si>
  <si>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</si>
  <si>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</si>
  <si>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</si>
  <si>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</si>
  <si>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</si>
  <si>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</si>
  <si>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</si>
  <si>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</si>
  <si>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</si>
  <si>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</si>
  <si>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</si>
  <si>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</si>
  <si>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</si>
  <si>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</si>
  <si>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</si>
  <si>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</si>
  <si>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</si>
  <si>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</si>
  <si>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</si>
  <si>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</si>
  <si>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</si>
  <si>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</si>
  <si>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</si>
  <si>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</si>
  <si>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</si>
  <si>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</si>
  <si>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</si>
  <si>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</si>
  <si>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</si>
  <si>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</si>
  <si>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</si>
  <si>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</si>
  <si>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</si>
  <si>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</si>
  <si>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</si>
  <si>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</si>
  <si>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</si>
  <si>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</si>
  <si>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</si>
  <si>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</si>
  <si>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</si>
  <si>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</si>
  <si>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</si>
  <si>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</si>
  <si>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</si>
  <si>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</si>
  <si>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</si>
  <si>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</si>
  <si>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</si>
  <si>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</si>
  <si>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</si>
  <si>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</si>
  <si>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</si>
  <si>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</si>
  <si>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</si>
  <si>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</si>
  <si>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</si>
  <si>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</si>
  <si>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</si>
  <si>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</si>
  <si>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</si>
  <si>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</si>
  <si>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</si>
  <si>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</si>
  <si>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</si>
  <si>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</si>
  <si>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</si>
  <si>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</si>
  <si>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</si>
  <si>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</si>
  <si>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</si>
  <si>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</si>
  <si>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</si>
  <si>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</si>
  <si>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</si>
  <si>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</si>
  <si>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</si>
  <si>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</si>
  <si>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</si>
  <si>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</si>
  <si>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</si>
  <si>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</si>
  <si>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</si>
  <si>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</si>
  <si>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</si>
  <si>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</si>
  <si>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</si>
  <si>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</si>
  <si>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</si>
  <si>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</si>
  <si>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</si>
  <si>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</si>
  <si>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</si>
  <si>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</si>
  <si>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</si>
  <si>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</si>
  <si>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</si>
  <si>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</si>
  <si>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</si>
  <si>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</si>
  <si>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</si>
  <si>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</si>
  <si>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</si>
  <si>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</si>
  <si>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</si>
  <si>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</si>
  <si>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</si>
  <si>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</si>
  <si>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</si>
  <si>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</si>
  <si>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</si>
  <si>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</si>
  <si>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</si>
  <si>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</si>
  <si>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</si>
  <si>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</si>
  <si>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</si>
  <si>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</si>
  <si>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</si>
  <si>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</si>
  <si>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</si>
  <si>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</si>
  <si>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</si>
  <si>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</si>
  <si>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</si>
  <si>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</si>
  <si>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</si>
  <si>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</si>
  <si>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</si>
  <si>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</si>
  <si>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</si>
  <si>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</si>
  <si>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</si>
  <si>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</si>
  <si>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</si>
  <si>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</si>
  <si>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</si>
  <si>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</si>
  <si>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</si>
  <si>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</si>
  <si>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</si>
  <si>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</si>
  <si>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</si>
  <si>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</si>
  <si>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</si>
  <si>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</si>
  <si>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</si>
  <si>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</si>
  <si>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</si>
  <si>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</si>
  <si>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</si>
  <si>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</si>
  <si>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</si>
  <si>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</si>
  <si>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</si>
  <si>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</si>
  <si>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</si>
  <si>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</si>
  <si>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</si>
  <si>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</si>
  <si>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</si>
  <si>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</si>
  <si>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</si>
  <si>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</si>
  <si>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</si>
  <si>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</si>
  <si>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</si>
  <si>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</si>
  <si>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</si>
  <si>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</si>
  <si>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</si>
  <si>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</si>
  <si>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</si>
  <si>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</si>
  <si>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</si>
  <si>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</si>
  <si>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</si>
  <si>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</si>
  <si>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</si>
  <si>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</si>
  <si>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</si>
  <si>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</si>
  <si>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</si>
  <si>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</si>
  <si>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</si>
  <si>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</si>
  <si>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</si>
  <si>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</si>
  <si>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</si>
  <si>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</si>
  <si>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</si>
  <si>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</si>
  <si>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</si>
  <si>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</si>
  <si>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</si>
  <si>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</si>
  <si>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</si>
  <si>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</si>
  <si>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</si>
  <si>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</si>
  <si>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</si>
  <si>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</si>
  <si>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</si>
  <si>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</si>
  <si>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</si>
  <si>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</si>
  <si>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</si>
  <si>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</si>
  <si>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</si>
  <si>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</si>
  <si>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</si>
  <si>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</si>
  <si>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</si>
  <si>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</si>
  <si>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</si>
  <si>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</si>
  <si>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</si>
  <si>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</si>
  <si>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</si>
  <si>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</si>
  <si>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</si>
  <si>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</si>
  <si>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</si>
  <si>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</si>
  <si>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</si>
  <si>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</si>
  <si>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</si>
  <si>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</si>
  <si>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</si>
  <si>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</si>
  <si>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</si>
  <si>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</si>
  <si>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</si>
  <si>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</si>
  <si>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</si>
  <si>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</si>
  <si>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</si>
  <si>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</si>
  <si>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</si>
  <si>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</si>
  <si>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</si>
  <si>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</si>
  <si>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</si>
  <si>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</si>
  <si>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</si>
  <si>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</si>
  <si>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</si>
  <si>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</si>
  <si>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</si>
  <si>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</si>
  <si>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</si>
  <si>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</si>
  <si>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</si>
  <si>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</si>
  <si>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</si>
  <si>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</si>
  <si>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</si>
  <si>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</si>
  <si>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</si>
  <si>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</si>
  <si>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</si>
  <si>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</si>
  <si>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</si>
  <si>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</si>
  <si>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</si>
  <si>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</si>
  <si>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</si>
  <si>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</si>
  <si>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</si>
  <si>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</si>
  <si>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</si>
  <si>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</si>
  <si>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</si>
  <si>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</si>
  <si>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</si>
  <si>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</si>
  <si>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</si>
  <si>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</si>
  <si>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</si>
  <si>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</si>
  <si>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</si>
  <si>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</si>
  <si>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</si>
  <si>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</si>
  <si>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</si>
  <si>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</si>
  <si>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</si>
  <si>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</si>
  <si>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</si>
  <si>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</si>
  <si>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</si>
  <si>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</si>
  <si>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</si>
  <si>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</si>
  <si>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</si>
  <si>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</si>
  <si>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</si>
  <si>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</si>
  <si>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</si>
  <si>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</si>
  <si>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</si>
  <si>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</si>
  <si>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</si>
  <si>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</si>
  <si>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</si>
  <si>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</si>
  <si>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</si>
  <si>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</si>
  <si>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</si>
  <si>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</si>
  <si>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</si>
  <si>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</si>
  <si>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</si>
  <si>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</si>
  <si>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</si>
  <si>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</si>
  <si>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</si>
  <si>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</si>
  <si>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</si>
  <si>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</si>
  <si>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</si>
  <si>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</si>
  <si>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</si>
  <si>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</si>
  <si>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</si>
  <si>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</si>
  <si>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</si>
  <si>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</si>
  <si>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</si>
  <si>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</si>
  <si>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</si>
  <si>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</si>
  <si>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</si>
  <si>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</si>
  <si>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</si>
  <si>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</si>
  <si>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</si>
  <si>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</si>
  <si>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</si>
  <si>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</si>
  <si>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</si>
  <si>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</si>
  <si>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</si>
  <si>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</si>
  <si>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</si>
  <si>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</si>
  <si>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</si>
  <si>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</si>
  <si>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</si>
  <si>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</si>
  <si>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</si>
  <si>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</si>
  <si>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</si>
  <si>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</si>
  <si>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</si>
  <si>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</si>
  <si>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</si>
  <si>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</si>
  <si>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</si>
  <si>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</si>
  <si>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</si>
  <si>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</si>
  <si>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</si>
  <si>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</si>
  <si>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</si>
  <si>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</si>
  <si>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</si>
  <si>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</si>
  <si>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</si>
  <si>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</si>
  <si>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</si>
  <si>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</si>
  <si>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</si>
  <si>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</si>
  <si>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</si>
  <si>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</si>
  <si>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</si>
  <si>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</si>
  <si>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</si>
  <si>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</si>
  <si>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</si>
  <si>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</si>
  <si>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</si>
  <si>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</si>
  <si>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</si>
  <si>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</si>
  <si>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</si>
  <si>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</si>
  <si>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</si>
  <si>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</si>
  <si>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</si>
  <si>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</si>
  <si>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</si>
  <si>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</si>
  <si>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</si>
  <si>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</si>
  <si>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</si>
  <si>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</si>
  <si>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</si>
  <si>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</si>
  <si>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</si>
  <si>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</si>
  <si>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</si>
  <si>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</si>
  <si>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</si>
  <si>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</si>
  <si>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</si>
  <si>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</si>
  <si>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</si>
  <si>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</si>
  <si>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</si>
  <si>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</si>
  <si>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</si>
  <si>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</si>
  <si>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</si>
  <si>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</si>
  <si>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</si>
  <si>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</si>
  <si>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</si>
  <si>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</si>
  <si>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</si>
  <si>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</si>
  <si>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</si>
  <si>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</si>
  <si>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</si>
  <si>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</si>
  <si>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</si>
  <si>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</si>
  <si>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</si>
  <si>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</si>
  <si>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</si>
  <si>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</si>
  <si>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</si>
  <si>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</si>
  <si>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</si>
  <si>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</si>
  <si>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</si>
  <si>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</si>
  <si>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</si>
  <si>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</si>
  <si>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</si>
  <si>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</si>
  <si>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</si>
  <si>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</si>
  <si>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</si>
  <si>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</si>
  <si>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</si>
  <si>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</si>
  <si>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</si>
  <si>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</si>
  <si>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</si>
  <si>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</si>
  <si>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</si>
  <si>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</si>
  <si>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</si>
  <si>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</si>
  <si>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</si>
  <si>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</si>
  <si>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</si>
  <si>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</si>
  <si>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</si>
  <si>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</si>
  <si>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</si>
  <si>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</si>
  <si>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</si>
  <si>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</si>
  <si>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</si>
  <si>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</si>
  <si>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</si>
  <si>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</si>
  <si>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</si>
  <si>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</si>
  <si>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</si>
  <si>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</si>
  <si>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</si>
  <si>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</si>
  <si>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</si>
  <si>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</si>
  <si>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</si>
  <si>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</si>
  <si>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</si>
  <si>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</si>
  <si>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</si>
  <si>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</si>
  <si>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</si>
  <si>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</si>
  <si>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</si>
  <si>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</si>
  <si>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</si>
  <si>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</si>
  <si>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</si>
  <si>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</si>
  <si>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</si>
  <si>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</si>
  <si>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</si>
  <si>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</si>
  <si>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</si>
  <si>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</si>
  <si>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</si>
  <si>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</si>
  <si>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</si>
  <si>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</si>
  <si>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</si>
  <si>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</si>
  <si>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</si>
  <si>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</si>
  <si>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</si>
  <si>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</si>
  <si>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</si>
  <si>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</si>
  <si>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</si>
  <si>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</si>
  <si>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</si>
  <si>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</si>
  <si>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</si>
  <si>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</si>
  <si>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</si>
  <si>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</si>
  <si>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</si>
  <si>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</si>
  <si>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</si>
  <si>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</si>
  <si>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</si>
  <si>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</si>
  <si>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</si>
  <si>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</si>
  <si>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</si>
  <si>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</si>
  <si>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</si>
  <si>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</si>
  <si>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</si>
  <si>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</si>
  <si>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</si>
  <si>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</si>
  <si>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</si>
  <si>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</si>
  <si>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</si>
  <si>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</si>
  <si>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</si>
  <si>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</si>
  <si>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</si>
  <si>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</si>
  <si>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</si>
  <si>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</si>
  <si>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</si>
  <si>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</si>
  <si>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</si>
  <si>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</si>
  <si>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</si>
  <si>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</si>
  <si>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</si>
  <si>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</si>
  <si>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</si>
  <si>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</si>
  <si>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</si>
  <si>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</si>
  <si>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</si>
  <si>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</si>
  <si>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</si>
  <si>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</si>
  <si>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</si>
  <si>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</si>
  <si>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</si>
  <si>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</si>
  <si>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</si>
  <si>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</si>
  <si>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</si>
  <si>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</si>
  <si>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</si>
  <si>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</si>
  <si>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</si>
  <si>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</si>
  <si>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</si>
  <si>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</si>
  <si>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</si>
  <si>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</si>
  <si>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</si>
  <si>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</si>
  <si>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</si>
  <si>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</si>
  <si>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</si>
  <si>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</si>
  <si>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</si>
  <si>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</si>
  <si>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</si>
  <si>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</si>
  <si>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</si>
  <si>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</si>
  <si>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</si>
  <si>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</si>
  <si>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</si>
  <si>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</si>
  <si>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</si>
  <si>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</si>
  <si>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</si>
  <si>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</si>
  <si>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</si>
  <si>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</si>
  <si>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</si>
  <si>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</si>
  <si>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</si>
  <si>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</si>
  <si>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</si>
  <si>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</si>
  <si>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</si>
  <si>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</si>
  <si>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</si>
  <si>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</si>
  <si>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</si>
  <si>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</si>
  <si>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</si>
  <si>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</si>
  <si>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</si>
  <si>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</si>
  <si>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</si>
  <si>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</si>
  <si>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</si>
  <si>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</si>
  <si>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</si>
  <si>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</si>
  <si>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</si>
  <si>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</si>
  <si>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</si>
  <si>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</si>
  <si>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</si>
  <si>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</si>
  <si>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</si>
  <si>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</si>
  <si>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</si>
  <si>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</si>
  <si>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</si>
  <si>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</si>
  <si>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</si>
  <si>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</si>
  <si>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</si>
  <si>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</si>
  <si>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</si>
  <si>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</si>
  <si>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</si>
  <si>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</si>
  <si>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</si>
  <si>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</si>
  <si>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</si>
  <si>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</si>
  <si>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</si>
  <si>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</si>
  <si>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</si>
  <si>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</si>
  <si>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</si>
  <si>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</si>
  <si>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</si>
  <si>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</si>
  <si>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</si>
  <si>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</si>
  <si>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</si>
  <si>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</si>
  <si>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</si>
  <si>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</si>
  <si>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</si>
  <si>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</si>
  <si>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</si>
  <si>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</si>
  <si>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</si>
  <si>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</si>
  <si>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</si>
  <si>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</si>
  <si>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</si>
  <si>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</si>
  <si>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</si>
  <si>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</si>
  <si>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</si>
  <si>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</si>
  <si>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</si>
  <si>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</si>
  <si>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</si>
  <si>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</si>
  <si>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</si>
  <si>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</si>
  <si>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</si>
  <si>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</si>
  <si>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</si>
  <si>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</si>
  <si>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</si>
  <si>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</si>
  <si>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</si>
  <si>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</si>
  <si>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</si>
  <si>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</si>
  <si>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</si>
  <si>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</si>
  <si>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</si>
  <si>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</si>
  <si>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</si>
  <si>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</si>
  <si>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</si>
  <si>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</si>
  <si>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</si>
  <si>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</si>
  <si>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</si>
  <si>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</si>
  <si>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</si>
  <si>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</si>
  <si>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</si>
  <si>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</si>
  <si>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</si>
  <si>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</si>
  <si>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</si>
  <si>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</si>
  <si>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</si>
  <si>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</si>
  <si>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</si>
  <si>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</si>
  <si>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</si>
  <si>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</si>
  <si>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</si>
  <si>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</si>
  <si>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</si>
  <si>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</si>
  <si>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</si>
  <si>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</si>
  <si>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</si>
  <si>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</si>
  <si>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</si>
  <si>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</si>
  <si>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</si>
  <si>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</si>
  <si>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</si>
  <si>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</si>
  <si>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</si>
  <si>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</si>
  <si>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</si>
  <si>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</si>
  <si>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</si>
  <si>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</si>
  <si>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</si>
  <si>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</si>
  <si>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</si>
  <si>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</si>
  <si>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</si>
  <si>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</si>
  <si>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</si>
  <si>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</si>
  <si>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</si>
  <si>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</si>
  <si>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</si>
  <si>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</si>
  <si>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</si>
  <si>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</si>
  <si>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</si>
  <si>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</si>
  <si>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</si>
  <si>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</si>
  <si>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</si>
  <si>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</si>
  <si>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</si>
  <si>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</si>
  <si>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</si>
  <si>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</si>
  <si>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</si>
  <si>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</si>
  <si>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</si>
  <si>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</si>
  <si>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</si>
  <si>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</si>
  <si>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</si>
  <si>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</si>
  <si>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</si>
  <si>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</si>
  <si>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</si>
  <si>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</si>
  <si>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</si>
  <si>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</si>
  <si>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</si>
  <si>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</si>
  <si>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</si>
  <si>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</si>
  <si>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</si>
  <si>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</si>
  <si>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</si>
  <si>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</si>
  <si>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</si>
  <si>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</si>
  <si>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</si>
  <si>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</si>
  <si>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</si>
  <si>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</si>
  <si>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</si>
  <si>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</si>
  <si>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</si>
  <si>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</si>
  <si>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</si>
  <si>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</si>
  <si>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</si>
  <si>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</si>
  <si>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</si>
  <si>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</si>
  <si>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</si>
  <si>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</si>
  <si>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</si>
  <si>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</si>
  <si>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</si>
  <si>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</si>
  <si>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</si>
  <si>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</si>
  <si>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</si>
  <si>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</si>
  <si>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</si>
  <si>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</si>
  <si>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</si>
  <si>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</si>
  <si>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</si>
  <si>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</si>
  <si>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</si>
  <si>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</si>
  <si>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</si>
  <si>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</si>
  <si>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</si>
  <si>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</si>
  <si>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</si>
  <si>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</si>
  <si>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</si>
  <si>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</si>
  <si>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</si>
  <si>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</si>
  <si>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</si>
  <si>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</si>
  <si>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</si>
  <si>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</si>
  <si>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</si>
  <si>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</si>
  <si>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</si>
  <si>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</si>
  <si>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</si>
  <si>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</si>
  <si>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</si>
  <si>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</si>
  <si>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</si>
  <si>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</si>
  <si>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</si>
  <si>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</si>
  <si>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</si>
  <si>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</si>
  <si>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</si>
  <si>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</si>
  <si>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</si>
  <si>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</si>
  <si>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</si>
  <si>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</si>
  <si>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</si>
  <si>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</si>
  <si>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</si>
  <si>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</si>
  <si>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</si>
  <si>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</si>
  <si>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</si>
  <si>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</si>
  <si>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</si>
  <si>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</si>
  <si>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</si>
  <si>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</si>
  <si>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</si>
  <si>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</si>
  <si>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</si>
  <si>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</si>
  <si>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</si>
  <si>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</si>
  <si>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</si>
  <si>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</si>
  <si>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</si>
  <si>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</si>
  <si>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</si>
  <si>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</si>
  <si>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</si>
  <si>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</si>
  <si>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</si>
  <si>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</si>
  <si>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</si>
  <si>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</si>
  <si>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</si>
  <si>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</si>
  <si>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</si>
  <si>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</si>
  <si>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</si>
  <si>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</si>
  <si>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</si>
  <si>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</si>
  <si>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</si>
  <si>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</si>
  <si>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</si>
  <si>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</si>
  <si>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</si>
  <si>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</si>
  <si>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</si>
  <si>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</si>
  <si>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</si>
  <si>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</si>
  <si>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</si>
  <si>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</si>
  <si>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</si>
  <si>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</si>
  <si>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</si>
  <si>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</si>
  <si>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</si>
  <si>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</si>
  <si>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</si>
  <si>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</si>
  <si>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</si>
  <si>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</si>
  <si>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</si>
  <si>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</si>
  <si>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</si>
  <si>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</si>
  <si>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</si>
  <si>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</si>
  <si>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</si>
  <si>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</si>
  <si>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</si>
  <si>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</si>
  <si>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</si>
  <si>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</si>
  <si>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</si>
  <si>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</si>
  <si>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</si>
  <si>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</si>
  <si>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</si>
  <si>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</si>
  <si>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</si>
  <si>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</si>
  <si>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</si>
  <si>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</si>
  <si>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</si>
  <si>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</si>
  <si>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</si>
  <si>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</si>
  <si>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</si>
  <si>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</si>
  <si>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</si>
  <si>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</si>
  <si>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</si>
  <si>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</si>
  <si>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</si>
  <si>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</si>
  <si>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</si>
  <si>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</si>
  <si>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</si>
  <si>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</si>
  <si>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</si>
  <si>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</si>
  <si>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</si>
  <si>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</si>
  <si>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</si>
  <si>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</si>
  <si>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</si>
  <si>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</si>
  <si>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</si>
  <si>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</si>
  <si>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</si>
  <si>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</si>
  <si>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</si>
  <si>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</si>
  <si>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</si>
  <si>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</si>
  <si>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</si>
  <si>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</si>
  <si>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</si>
  <si>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</si>
  <si>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</si>
  <si>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</si>
  <si>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</si>
  <si>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</si>
  <si>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</si>
  <si>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</si>
  <si>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</si>
  <si>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</si>
  <si>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</si>
  <si>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</si>
  <si>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</si>
  <si>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</si>
  <si>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</si>
  <si>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</si>
  <si>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</si>
  <si>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</si>
  <si>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</si>
  <si>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</si>
  <si>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</si>
  <si>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</si>
  <si>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</si>
  <si>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</si>
  <si>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</si>
  <si>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</si>
  <si>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</si>
  <si>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</si>
  <si>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</si>
  <si>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</si>
  <si>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</si>
  <si>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</si>
  <si>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</si>
  <si>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</si>
  <si>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</si>
  <si>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</si>
  <si>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</si>
  <si>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</si>
  <si>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</si>
  <si>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</si>
  <si>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</si>
  <si>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</si>
  <si>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</si>
  <si>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</si>
  <si>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</si>
  <si>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</si>
  <si>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</si>
  <si>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</si>
  <si>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</si>
  <si>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</si>
  <si>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</si>
  <si>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</si>
  <si>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</si>
  <si>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</si>
  <si>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</si>
  <si>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</si>
  <si>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</si>
  <si>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</si>
  <si>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</si>
  <si>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</si>
  <si>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</si>
  <si>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</si>
  <si>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</si>
  <si>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</si>
  <si>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</si>
  <si>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</si>
  <si>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</si>
  <si>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</si>
  <si>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</si>
  <si>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</si>
  <si>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</si>
  <si>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</si>
  <si>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</si>
  <si>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</si>
  <si>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</si>
  <si>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</si>
  <si>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</si>
  <si>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</si>
  <si>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</si>
  <si>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</si>
  <si>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</si>
  <si>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</si>
  <si>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</si>
  <si>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</si>
  <si>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</si>
  <si>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</si>
  <si>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</si>
  <si>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</si>
  <si>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</si>
  <si>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</si>
  <si>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</si>
  <si>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</si>
  <si>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</si>
  <si>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</si>
  <si>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</si>
  <si>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</si>
  <si>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</si>
  <si>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</si>
  <si>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</si>
  <si>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</si>
  <si>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</si>
  <si>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</si>
  <si>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</si>
  <si>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</si>
  <si>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</si>
  <si>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</si>
  <si>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</si>
  <si>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</si>
  <si>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</si>
  <si>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</si>
  <si>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</si>
  <si>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</si>
  <si>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</si>
  <si>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</si>
  <si>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</si>
  <si>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</si>
  <si>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</si>
  <si>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</si>
  <si>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</si>
  <si>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</si>
  <si>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</si>
  <si>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</si>
  <si>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</si>
  <si>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</si>
  <si>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</si>
  <si>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</si>
  <si>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</si>
  <si>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</si>
  <si>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</si>
  <si>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</si>
  <si>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</si>
  <si>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</si>
  <si>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</si>
  <si>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</si>
  <si>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</si>
  <si>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</si>
  <si>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</si>
  <si>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</si>
  <si>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</si>
  <si>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</si>
  <si>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</si>
  <si>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</si>
  <si>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</si>
  <si>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</si>
  <si>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</si>
  <si>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</si>
  <si>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</si>
  <si>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</si>
  <si>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</si>
  <si>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</si>
  <si>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</si>
  <si>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</si>
  <si>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</si>
  <si>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</si>
  <si>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</si>
  <si>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</si>
  <si>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</si>
  <si>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</si>
  <si>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</si>
  <si>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</si>
  <si>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</si>
  <si>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</si>
  <si>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</si>
  <si>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</si>
  <si>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</si>
  <si>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</si>
  <si>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</si>
  <si>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</si>
  <si>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</si>
  <si>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</si>
  <si>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</si>
  <si>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</si>
  <si>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</si>
  <si>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</si>
  <si>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</si>
  <si>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</si>
  <si>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</si>
  <si>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</si>
  <si>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</si>
  <si>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</si>
  <si>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</si>
  <si>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</si>
  <si>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</si>
  <si>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</si>
  <si>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</si>
  <si>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</si>
  <si>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</si>
  <si>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</si>
  <si>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</si>
  <si>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</si>
  <si>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</si>
  <si>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</si>
  <si>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</si>
  <si>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</si>
  <si>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</si>
  <si>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</si>
  <si>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</si>
  <si>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</si>
  <si>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</si>
  <si>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</si>
  <si>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</si>
  <si>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</si>
  <si>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</si>
  <si>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</si>
  <si>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</si>
  <si>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</si>
  <si>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</si>
  <si>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</si>
  <si>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</si>
  <si>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</si>
  <si>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</si>
  <si>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</si>
  <si>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</si>
  <si>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</si>
  <si>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</si>
  <si>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</si>
  <si>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</si>
  <si>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</si>
  <si>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</si>
  <si>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</si>
  <si>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</si>
  <si>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</si>
  <si>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</si>
  <si>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</si>
  <si>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</si>
  <si>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</si>
  <si>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</si>
  <si>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</si>
  <si>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</si>
  <si>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</si>
  <si>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</si>
  <si>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</si>
  <si>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</si>
  <si>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</si>
  <si>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</si>
  <si>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</si>
  <si>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</si>
  <si>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</si>
  <si>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</si>
  <si>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</si>
  <si>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</si>
  <si>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</si>
  <si>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</si>
  <si>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</si>
  <si>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</si>
  <si>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</si>
  <si>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</si>
  <si>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</si>
  <si>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</si>
  <si>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</si>
  <si>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</si>
  <si>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</si>
  <si>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</si>
  <si>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</si>
  <si>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</si>
  <si>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</si>
  <si>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</si>
  <si>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</si>
  <si>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</si>
  <si>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</si>
  <si>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</si>
  <si>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</si>
  <si>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</si>
  <si>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</si>
  <si>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</si>
  <si>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</si>
  <si>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</si>
  <si>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</si>
  <si>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</si>
  <si>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</si>
  <si>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</si>
  <si>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</si>
  <si>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</si>
  <si>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</si>
  <si>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</si>
  <si>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</si>
  <si>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</si>
  <si>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</si>
  <si>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</si>
  <si>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</si>
  <si>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</si>
  <si>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</si>
  <si>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</si>
  <si>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</si>
  <si>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</si>
  <si>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</si>
  <si>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</si>
  <si>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</si>
  <si>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</si>
  <si>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</si>
  <si>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</si>
  <si>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</si>
  <si>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</si>
  <si>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</si>
  <si>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</si>
  <si>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</si>
  <si>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</si>
  <si>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</si>
  <si>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</si>
  <si>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</si>
  <si>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</si>
  <si>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</si>
  <si>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</si>
  <si>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</si>
  <si>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</si>
  <si>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</si>
  <si>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</si>
  <si>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</si>
  <si>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</si>
  <si>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</si>
  <si>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</si>
  <si>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</si>
  <si>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</si>
  <si>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</si>
  <si>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</si>
  <si>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</si>
  <si>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</si>
  <si>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</si>
  <si>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</si>
  <si>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</si>
  <si>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</si>
  <si>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</si>
  <si>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</si>
  <si>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</si>
  <si>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</si>
  <si>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</si>
  <si>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</si>
  <si>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</si>
  <si>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</si>
  <si>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</si>
  <si>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</si>
  <si>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</si>
  <si>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</si>
  <si>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</si>
  <si>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</si>
  <si>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</si>
  <si>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</si>
  <si>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</si>
  <si>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</si>
  <si>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</si>
  <si>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</si>
  <si>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</si>
  <si>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</si>
  <si>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</si>
  <si>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</si>
  <si>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</si>
  <si>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</si>
  <si>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</si>
  <si>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</si>
  <si>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</si>
  <si>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</si>
  <si>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</si>
  <si>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</si>
  <si>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</si>
  <si>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</si>
  <si>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</si>
  <si>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</si>
  <si>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</si>
  <si>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</si>
  <si>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</si>
  <si>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</si>
  <si>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</si>
  <si>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</si>
  <si>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</si>
  <si>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</si>
  <si>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</si>
  <si>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</si>
  <si>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</si>
  <si>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</si>
  <si>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</si>
  <si>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</si>
  <si>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</si>
  <si>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</si>
  <si>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</si>
  <si>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</si>
  <si>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</si>
  <si>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</si>
  <si>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</si>
  <si>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</si>
  <si>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</si>
  <si>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</si>
  <si>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</si>
  <si>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</si>
  <si>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</si>
  <si>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</si>
  <si>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</si>
  <si>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</si>
  <si>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</si>
  <si>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</si>
  <si>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</si>
  <si>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</si>
  <si>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</si>
  <si>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</si>
  <si>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</si>
  <si>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</si>
  <si>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</si>
  <si>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</si>
  <si>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</si>
  <si>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</si>
  <si>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</si>
  <si>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</si>
  <si>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</si>
  <si>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</si>
  <si>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</si>
  <si>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</si>
  <si>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</si>
  <si>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</si>
  <si>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</si>
  <si>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</si>
  <si>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</si>
  <si>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</si>
  <si>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</si>
  <si>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</si>
  <si>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</si>
  <si>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</si>
  <si>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</si>
  <si>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</si>
  <si>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</si>
  <si>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</si>
  <si>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</si>
  <si>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</si>
  <si>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</si>
  <si>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</si>
  <si>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</si>
  <si>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</si>
  <si>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</si>
  <si>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</si>
  <si>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</si>
  <si>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</si>
  <si>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</si>
  <si>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</si>
  <si>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</si>
  <si>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</si>
  <si>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</si>
  <si>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</si>
  <si>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</si>
  <si>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</si>
  <si>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</si>
  <si>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</si>
  <si>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</si>
  <si>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</si>
  <si>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</si>
  <si>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</si>
  <si>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</si>
  <si>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</si>
  <si>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</si>
  <si>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</si>
  <si>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</si>
  <si>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</si>
  <si>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</si>
  <si>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</si>
  <si>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</si>
  <si>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</si>
  <si>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</si>
  <si>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</si>
  <si>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</si>
  <si>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</si>
  <si>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</si>
  <si>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</si>
  <si>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</si>
  <si>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</si>
  <si>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</si>
  <si>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</si>
  <si>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</si>
  <si>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</si>
  <si>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</si>
  <si>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</si>
  <si>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</si>
  <si>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</si>
  <si>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</si>
  <si>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</si>
  <si>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</si>
  <si>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</si>
  <si>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</si>
  <si>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</si>
  <si>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</si>
  <si>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</si>
  <si>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</si>
  <si>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</si>
  <si>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</si>
  <si>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</si>
  <si>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</si>
  <si>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</si>
  <si>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</si>
  <si>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</si>
  <si>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</si>
  <si>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</si>
  <si>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</si>
  <si>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</si>
  <si>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</si>
  <si>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</si>
  <si>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</si>
  <si>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</si>
  <si>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</si>
  <si>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</si>
  <si>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</si>
  <si>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</si>
  <si>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</si>
  <si>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</si>
  <si>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</si>
  <si>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</si>
  <si>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</si>
  <si>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</si>
  <si>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</si>
  <si>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</si>
  <si>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</si>
  <si>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</si>
  <si>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</si>
  <si>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</si>
  <si>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</si>
  <si>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</si>
  <si>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</si>
  <si>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</si>
  <si>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</si>
  <si>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</si>
  <si>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</si>
  <si>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</si>
  <si>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</si>
  <si>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</si>
  <si>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</si>
  <si>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</si>
  <si>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</si>
  <si>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</si>
  <si>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</si>
  <si>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</si>
  <si>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</si>
  <si>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</si>
  <si>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</si>
  <si>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</si>
  <si>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</si>
  <si>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</si>
  <si>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</si>
  <si>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</si>
  <si>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</si>
  <si>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</si>
  <si>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</si>
  <si>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</si>
  <si>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</si>
  <si>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</si>
  <si>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</si>
  <si>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</si>
  <si>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</si>
  <si>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</si>
  <si>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</si>
  <si>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</si>
  <si>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</si>
  <si>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</si>
  <si>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</si>
  <si>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</si>
  <si>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</si>
  <si>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</si>
  <si>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</si>
  <si>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</si>
  <si>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</si>
  <si>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</si>
  <si>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</si>
  <si>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</si>
  <si>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</si>
  <si>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</si>
  <si>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</si>
  <si>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</si>
  <si>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</si>
  <si>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</si>
  <si>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</si>
  <si>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</si>
  <si>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</si>
  <si>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</si>
  <si>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</si>
  <si>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</si>
  <si>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</si>
  <si>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</si>
  <si>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</si>
  <si>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</si>
  <si>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</si>
  <si>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</si>
  <si>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</si>
  <si>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</si>
  <si>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</si>
  <si>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</si>
  <si>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</si>
  <si>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</si>
  <si>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</si>
  <si>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</si>
  <si>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</si>
  <si>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</si>
  <si>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</si>
  <si>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</si>
  <si>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</si>
  <si>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</si>
  <si>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</si>
  <si>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</si>
  <si>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</si>
  <si>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</si>
  <si>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</si>
  <si>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</si>
  <si>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</si>
  <si>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</si>
  <si>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</si>
  <si>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</si>
  <si>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</si>
  <si>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</si>
  <si>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</si>
  <si>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</si>
  <si>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</si>
  <si>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</si>
  <si>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</si>
  <si>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</si>
  <si>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</si>
  <si>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</si>
  <si>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</si>
  <si>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</si>
  <si>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</si>
  <si>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</si>
  <si>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</si>
  <si>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</si>
  <si>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</si>
  <si>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</si>
  <si>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</si>
  <si>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</si>
  <si>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</si>
  <si>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</si>
  <si>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</si>
  <si>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</si>
  <si>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</si>
  <si>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</si>
  <si>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</si>
  <si>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</si>
  <si>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</si>
  <si>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</si>
  <si>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</si>
  <si>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</si>
  <si>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</si>
  <si>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</si>
  <si>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</si>
  <si>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</si>
  <si>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</si>
  <si>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</si>
  <si>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</si>
  <si>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</si>
  <si>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</si>
  <si>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</si>
  <si>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</si>
  <si>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</si>
  <si>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</si>
  <si>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</si>
  <si>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</si>
  <si>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</si>
  <si>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</si>
  <si>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</si>
  <si>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</si>
  <si>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</si>
  <si>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</si>
  <si>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</si>
  <si>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</si>
  <si>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</si>
  <si>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</si>
  <si>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</si>
  <si>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</si>
  <si>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</si>
  <si>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</si>
  <si>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</si>
  <si>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</si>
  <si>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</si>
  <si>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</si>
  <si>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</si>
  <si>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</si>
  <si>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</si>
  <si>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</si>
  <si>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</si>
  <si>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</si>
  <si>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</si>
  <si>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</si>
  <si>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</si>
  <si>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</si>
  <si>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</si>
  <si>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</si>
  <si>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</si>
  <si>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</si>
  <si>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</si>
  <si>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</si>
  <si>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</si>
  <si>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</si>
  <si>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</si>
  <si>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</si>
  <si>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</si>
  <si>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</si>
  <si>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</si>
  <si>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</si>
  <si>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</si>
  <si>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</si>
  <si>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</si>
  <si>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</si>
  <si>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</si>
  <si>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</si>
  <si>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</si>
  <si>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</si>
  <si>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</si>
  <si>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</si>
  <si>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</si>
  <si>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</si>
  <si>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</si>
  <si>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</si>
  <si>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</si>
  <si>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</si>
  <si>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</si>
  <si>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</si>
  <si>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</si>
  <si>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</si>
  <si>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</si>
  <si>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</si>
  <si>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</si>
  <si>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</si>
  <si>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</si>
  <si>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</si>
  <si>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</si>
  <si>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</si>
  <si>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</si>
  <si>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</si>
  <si>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</si>
  <si>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</si>
  <si>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</si>
  <si>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</si>
  <si>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</si>
  <si>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</si>
  <si>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</si>
  <si>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</si>
  <si>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</si>
  <si>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</si>
  <si>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</si>
  <si>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</si>
  <si>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</si>
  <si>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</si>
  <si>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</si>
  <si>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</si>
  <si>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</si>
  <si>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</si>
  <si>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</si>
  <si>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</si>
  <si>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</si>
  <si>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</si>
  <si>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</si>
  <si>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</si>
  <si>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</si>
  <si>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</si>
  <si>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</si>
  <si>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</si>
  <si>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</si>
  <si>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</si>
  <si>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</si>
  <si>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</si>
  <si>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</si>
  <si>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</si>
  <si>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</si>
  <si>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</si>
  <si>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</si>
  <si>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</si>
  <si>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</si>
  <si>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</si>
  <si>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</si>
  <si>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</si>
  <si>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</si>
  <si>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</si>
  <si>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</si>
  <si>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</si>
  <si>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</si>
  <si>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</si>
  <si>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</si>
  <si>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</si>
  <si>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</si>
  <si>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</si>
  <si>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</si>
  <si>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</si>
  <si>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</si>
  <si>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</si>
  <si>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</si>
  <si>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</si>
  <si>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</si>
  <si>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</si>
  <si>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</si>
  <si>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</si>
  <si>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</si>
  <si>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</si>
  <si>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</si>
  <si>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</si>
  <si>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</si>
  <si>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</si>
  <si>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</si>
  <si>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</si>
  <si>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</si>
  <si>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</si>
  <si>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</si>
  <si>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</si>
  <si>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</si>
  <si>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</si>
  <si>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</si>
  <si>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</si>
  <si>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</si>
  <si>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</si>
  <si>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</si>
  <si>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</si>
  <si>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</si>
  <si>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</si>
  <si>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</si>
  <si>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</si>
  <si>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</si>
  <si>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</si>
  <si>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</si>
  <si>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</si>
  <si>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</si>
  <si>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</si>
  <si>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</si>
  <si>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</si>
  <si>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</si>
  <si>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</si>
  <si>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</si>
  <si>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</si>
  <si>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</si>
  <si>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</si>
  <si>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</si>
  <si>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</si>
  <si>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</si>
  <si>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</si>
  <si>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</si>
  <si>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</si>
  <si>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</si>
  <si>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</si>
  <si>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</si>
  <si>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</si>
  <si>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</si>
  <si>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</si>
  <si>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</si>
  <si>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</si>
  <si>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</si>
  <si>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</si>
  <si>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</si>
  <si>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</si>
  <si>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</si>
  <si>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</si>
  <si>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</si>
  <si>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</si>
  <si>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</si>
  <si>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</si>
  <si>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</si>
  <si>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</si>
  <si>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</si>
  <si>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</si>
  <si>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</si>
  <si>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</si>
  <si>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</si>
  <si>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</si>
  <si>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</si>
  <si>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</si>
  <si>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</si>
  <si>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</si>
  <si>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</si>
  <si>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</si>
  <si>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</si>
  <si>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</si>
  <si>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</si>
  <si>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</si>
  <si>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</si>
  <si>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</si>
  <si>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</si>
  <si>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</si>
  <si>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</si>
  <si>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</si>
  <si>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</si>
  <si>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</si>
  <si>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</si>
  <si>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</si>
  <si>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</si>
  <si>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</si>
  <si>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</si>
  <si>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</si>
  <si>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</si>
  <si>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</si>
  <si>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</si>
  <si>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</si>
  <si>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</si>
  <si>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</si>
  <si>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</si>
  <si>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</si>
  <si>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</si>
  <si>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</si>
  <si>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</si>
  <si>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</si>
  <si>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</si>
  <si>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</si>
  <si>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</si>
  <si>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</si>
  <si>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</si>
  <si>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</si>
  <si>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</si>
  <si>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</si>
  <si>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</si>
  <si>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</si>
  <si>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</si>
  <si>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</si>
  <si>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</si>
  <si>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</si>
  <si>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</si>
  <si>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</si>
  <si>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</si>
  <si>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</si>
  <si>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</si>
  <si>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</si>
  <si>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</si>
  <si>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</si>
  <si>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</si>
  <si>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</si>
  <si>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</si>
  <si>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</si>
  <si>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</si>
  <si>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</si>
  <si>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</si>
  <si>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</si>
  <si>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</si>
  <si>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</si>
  <si>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</si>
  <si>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</si>
  <si>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</si>
  <si>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</si>
  <si>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</si>
  <si>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</si>
  <si>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</si>
  <si>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</si>
  <si>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</si>
  <si>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</si>
  <si>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</si>
  <si>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</si>
  <si>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</si>
  <si>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</si>
  <si>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</si>
  <si>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</si>
  <si>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</si>
  <si>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</si>
  <si>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</si>
  <si>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</si>
  <si>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</si>
  <si>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</si>
  <si>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</si>
  <si>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</si>
  <si>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</si>
  <si>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</si>
  <si>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</si>
  <si>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</si>
  <si>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</si>
  <si>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</si>
  <si>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</si>
  <si>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</si>
  <si>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</si>
  <si>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</si>
  <si>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</si>
  <si>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</si>
  <si>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</si>
  <si>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</si>
  <si>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</si>
  <si>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</si>
  <si>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</si>
  <si>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</si>
  <si>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</si>
  <si>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</si>
  <si>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</si>
  <si>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</si>
  <si>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</si>
  <si>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</si>
  <si>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</si>
  <si>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</si>
  <si>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</si>
  <si>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</si>
  <si>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</si>
  <si>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</si>
  <si>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</si>
  <si>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</si>
  <si>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</si>
  <si>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</si>
  <si>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</si>
  <si>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</si>
  <si>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</si>
  <si>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</si>
  <si>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</si>
  <si>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</si>
  <si>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</si>
  <si>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</si>
  <si>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</si>
  <si>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</si>
  <si>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</si>
  <si>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</si>
  <si>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</si>
  <si>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</si>
  <si>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</si>
  <si>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</si>
  <si>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</si>
  <si>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</si>
  <si>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</si>
  <si>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</si>
  <si>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</si>
  <si>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</si>
  <si>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</si>
  <si>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</si>
  <si>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</si>
  <si>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</si>
  <si>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</si>
  <si>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</si>
  <si>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</si>
  <si>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</si>
  <si>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</si>
  <si>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</si>
  <si>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</si>
  <si>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</si>
  <si>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</si>
  <si>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</si>
  <si>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</si>
  <si>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</si>
  <si>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</si>
  <si>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</si>
  <si>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</si>
  <si>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</si>
  <si>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</si>
  <si>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</si>
  <si>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</si>
  <si>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</si>
  <si>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</si>
  <si>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</si>
  <si>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</si>
  <si>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</si>
  <si>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</si>
  <si>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</si>
  <si>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</si>
  <si>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</si>
  <si>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</si>
  <si>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</si>
  <si>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</si>
  <si>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</si>
  <si>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</si>
  <si>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</si>
  <si>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</si>
  <si>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</si>
  <si>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</si>
  <si>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</si>
  <si>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</si>
  <si>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</si>
  <si>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</si>
  <si>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</si>
  <si>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</si>
  <si>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</si>
  <si>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</si>
  <si>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</si>
  <si>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</si>
  <si>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</si>
  <si>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</si>
  <si>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</si>
  <si>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</si>
  <si>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</si>
  <si>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</si>
  <si>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</si>
  <si>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</si>
  <si>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</si>
  <si>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</si>
  <si>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</si>
  <si>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</si>
  <si>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</si>
  <si>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</si>
  <si>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</si>
  <si>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</si>
  <si>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</si>
  <si>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</si>
  <si>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</si>
  <si>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</si>
  <si>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</si>
  <si>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</si>
  <si>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</si>
  <si>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</si>
  <si>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</si>
  <si>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</si>
  <si>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</si>
  <si>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</si>
  <si>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</si>
  <si>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</si>
  <si>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</si>
  <si>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</si>
  <si>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</si>
  <si>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</si>
  <si>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</si>
  <si>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</si>
  <si>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</si>
  <si>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</si>
  <si>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</si>
  <si>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</si>
  <si>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</si>
  <si>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</si>
  <si>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</si>
  <si>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</si>
  <si>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</si>
  <si>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</si>
  <si>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</si>
  <si>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</si>
  <si>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</si>
  <si>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</si>
  <si>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</si>
  <si>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</si>
  <si>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</si>
  <si>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</si>
  <si>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</si>
  <si>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</si>
  <si>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</si>
  <si>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</si>
  <si>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</si>
  <si>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</si>
  <si>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</si>
  <si>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</si>
  <si>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</si>
  <si>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</si>
  <si>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</si>
  <si>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</si>
  <si>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</si>
  <si>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</si>
  <si>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</si>
  <si>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</si>
  <si>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</si>
  <si>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</si>
  <si>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</si>
  <si>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</si>
  <si>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</si>
  <si>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</si>
  <si>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</si>
  <si>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</si>
  <si>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</si>
  <si>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</si>
  <si>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</si>
  <si>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</si>
  <si>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</si>
  <si>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</si>
  <si>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</si>
  <si>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</si>
  <si>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</si>
  <si>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</si>
  <si>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</si>
  <si>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</si>
  <si>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</si>
  <si>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</si>
  <si>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</si>
  <si>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</si>
  <si>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</si>
  <si>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</si>
  <si>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</si>
  <si>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</si>
  <si>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</si>
  <si>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</si>
  <si>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</si>
  <si>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</si>
  <si>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</si>
  <si>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</si>
  <si>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</si>
  <si>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</si>
  <si>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</si>
  <si>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</si>
  <si>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</si>
  <si>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</si>
  <si>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</si>
  <si>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</si>
  <si>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</si>
  <si>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</si>
  <si>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</si>
  <si>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</si>
  <si>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</si>
  <si>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</si>
  <si>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</si>
  <si>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</si>
  <si>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</si>
  <si>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</si>
  <si>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</si>
  <si>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</si>
  <si>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</si>
  <si>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</si>
  <si>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</si>
  <si>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</si>
  <si>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</si>
  <si>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</si>
  <si>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</si>
  <si>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</si>
  <si>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</si>
  <si>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</si>
  <si>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</si>
  <si>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</si>
  <si>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</si>
  <si>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</si>
  <si>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</si>
  <si>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</si>
  <si>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</si>
  <si>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</si>
  <si>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</si>
  <si>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</si>
  <si>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</si>
  <si>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</si>
  <si>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</si>
  <si>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</si>
  <si>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</si>
  <si>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</si>
  <si>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</si>
  <si>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</si>
  <si>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</si>
  <si>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</si>
  <si>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</si>
  <si>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</si>
  <si>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</si>
  <si>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</si>
  <si>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</si>
  <si>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</si>
  <si>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</si>
  <si>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</si>
  <si>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</si>
  <si>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</si>
  <si>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</si>
  <si>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</si>
  <si>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</si>
  <si>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</si>
  <si>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</si>
  <si>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</si>
  <si>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</si>
  <si>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</si>
  <si>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</si>
  <si>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</si>
  <si>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</si>
  <si>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</si>
  <si>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</si>
  <si>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</si>
  <si>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</si>
  <si>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</si>
  <si>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</si>
  <si>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</si>
  <si>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</si>
  <si>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</si>
  <si>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</si>
  <si>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</si>
  <si>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</si>
  <si>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</si>
  <si>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</si>
  <si>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</si>
  <si>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</si>
  <si>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</si>
  <si>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</si>
  <si>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</si>
  <si>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</si>
  <si>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</si>
  <si>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</si>
  <si>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</si>
  <si>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</si>
  <si>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</si>
  <si>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</si>
  <si>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</si>
  <si>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</si>
  <si>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</si>
  <si>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</si>
  <si>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</si>
  <si>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</si>
  <si>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</si>
  <si>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</si>
  <si>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</si>
  <si>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</si>
  <si>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</si>
  <si>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</si>
  <si>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</si>
  <si>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</si>
  <si>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</si>
  <si>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</si>
  <si>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</si>
  <si>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</si>
  <si>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</si>
  <si>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</si>
  <si>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</si>
  <si>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</si>
  <si>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</si>
  <si>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</si>
  <si>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</si>
  <si>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</si>
  <si>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</si>
  <si>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</si>
  <si>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</si>
  <si>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</si>
  <si>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</si>
  <si>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</si>
  <si>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</si>
  <si>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</si>
  <si>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</si>
  <si>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</si>
  <si>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</si>
  <si>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</si>
  <si>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</si>
  <si>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</si>
  <si>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</si>
  <si>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</si>
  <si>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</si>
  <si>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</si>
  <si>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</si>
  <si>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</si>
  <si>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</si>
  <si>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</si>
  <si>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</si>
  <si>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</si>
  <si>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</si>
  <si>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</si>
  <si>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</si>
  <si>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</si>
  <si>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</si>
  <si>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</si>
  <si>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</si>
  <si>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</si>
  <si>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</si>
  <si>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</si>
  <si>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</si>
  <si>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</si>
  <si>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</si>
  <si>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</si>
  <si>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</si>
  <si>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</si>
  <si>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</si>
  <si>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</si>
  <si>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</si>
  <si>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</si>
  <si>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</si>
  <si>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</si>
  <si>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</si>
  <si>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</si>
  <si>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</si>
  <si>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</si>
  <si>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</si>
  <si>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</si>
  <si>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</si>
  <si>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</si>
  <si>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</si>
  <si>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</si>
  <si>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</si>
  <si>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</si>
  <si>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</si>
  <si>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</si>
  <si>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</si>
  <si>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</si>
  <si>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</si>
  <si>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</si>
  <si>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</si>
  <si>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</si>
  <si>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</si>
  <si>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</si>
  <si>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</si>
  <si>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</si>
  <si>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</si>
  <si>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</si>
  <si>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</si>
  <si>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</si>
  <si>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</si>
  <si>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</si>
  <si>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</si>
  <si>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</si>
  <si>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</si>
  <si>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</si>
  <si>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</si>
  <si>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</si>
  <si>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</si>
  <si>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</si>
  <si>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</si>
  <si>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</si>
  <si>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</si>
  <si>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</si>
  <si>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</si>
  <si>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</si>
  <si>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</si>
  <si>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</si>
  <si>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</si>
  <si>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</si>
  <si>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</si>
  <si>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</si>
  <si>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</si>
  <si>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</si>
  <si>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</si>
  <si>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</si>
  <si>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</si>
  <si>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</si>
  <si>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</si>
  <si>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</si>
  <si>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</si>
  <si>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</si>
  <si>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</si>
  <si>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</si>
  <si>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</si>
  <si>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</si>
  <si>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</si>
  <si>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</si>
  <si>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</si>
  <si>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</si>
  <si>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</si>
  <si>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</si>
  <si>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</si>
  <si>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</si>
  <si>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</si>
  <si>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</si>
  <si>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</si>
  <si>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</si>
  <si>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</si>
  <si>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</si>
  <si>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</si>
  <si>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</si>
  <si>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</si>
  <si>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</si>
  <si>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</si>
  <si>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</si>
  <si>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</si>
  <si>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</si>
  <si>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</si>
  <si>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</si>
  <si>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</si>
  <si>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</si>
  <si>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</si>
  <si>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</si>
  <si>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</si>
  <si>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</si>
  <si>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</si>
  <si>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</si>
  <si>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</si>
  <si>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</si>
  <si>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</si>
  <si>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</si>
  <si>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</si>
  <si>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</si>
  <si>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</si>
  <si>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</si>
  <si>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</si>
  <si>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</si>
  <si>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</si>
  <si>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</si>
  <si>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</si>
  <si>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</si>
  <si>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</si>
  <si>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</si>
  <si>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</si>
  <si>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</si>
  <si>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</si>
  <si>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</si>
  <si>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</si>
  <si>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</si>
  <si>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</si>
  <si>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</si>
  <si>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</si>
  <si>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</si>
  <si>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</si>
  <si>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</si>
  <si>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</si>
  <si>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</si>
  <si>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</si>
  <si>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</si>
  <si>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</si>
  <si>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</si>
  <si>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</si>
  <si>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</si>
  <si>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</si>
  <si>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</si>
  <si>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</si>
  <si>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</si>
  <si>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</si>
  <si>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</si>
  <si>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</si>
  <si>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</si>
  <si>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</si>
  <si>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</si>
  <si>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</si>
  <si>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</si>
  <si>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</si>
  <si>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</si>
  <si>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</si>
  <si>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</si>
  <si>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</si>
  <si>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</si>
  <si>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</si>
  <si>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</si>
  <si>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</si>
  <si>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</si>
  <si>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</si>
  <si>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</si>
  <si>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</si>
  <si>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</si>
  <si>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</si>
  <si>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</si>
  <si>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</si>
  <si>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</si>
  <si>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</si>
  <si>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</si>
  <si>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</si>
  <si>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</si>
  <si>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</si>
  <si>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</si>
  <si>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</si>
  <si>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</si>
  <si>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</si>
  <si>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</si>
  <si>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</si>
  <si>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</si>
  <si>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</si>
  <si>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</si>
  <si>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</si>
  <si>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</si>
  <si>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</si>
  <si>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</si>
  <si>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</si>
  <si>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</si>
  <si>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</si>
  <si>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</si>
  <si>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</si>
  <si>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</si>
  <si>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</si>
  <si>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</si>
  <si>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</si>
  <si>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</si>
  <si>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</si>
  <si>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</si>
  <si>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</si>
  <si>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</si>
  <si>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</si>
  <si>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</si>
  <si>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</si>
  <si>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</si>
  <si>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</si>
  <si>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</si>
  <si>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</si>
  <si>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</si>
  <si>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</si>
  <si>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</si>
  <si>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</si>
  <si>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</si>
  <si>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</si>
  <si>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</si>
  <si>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</si>
  <si>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</si>
  <si>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</si>
  <si>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</si>
  <si>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</si>
  <si>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</si>
  <si>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</si>
  <si>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</si>
  <si>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</si>
  <si>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</si>
  <si>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</si>
  <si>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</si>
  <si>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</si>
  <si>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</si>
  <si>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</si>
  <si>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</si>
  <si>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</si>
  <si>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</si>
  <si>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</si>
  <si>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</si>
  <si>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</si>
  <si>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</si>
  <si>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</si>
  <si>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</si>
  <si>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</si>
  <si>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</si>
  <si>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</si>
  <si>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</si>
  <si>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</si>
  <si>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</si>
  <si>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</si>
  <si>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</si>
  <si>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</si>
  <si>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</si>
  <si>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</si>
  <si>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</si>
  <si>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</si>
  <si>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</si>
  <si>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</si>
  <si>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</si>
  <si>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</si>
  <si>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</si>
  <si>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</si>
  <si>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</si>
  <si>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</si>
  <si>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</si>
  <si>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</si>
  <si>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</si>
  <si>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</si>
  <si>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</si>
  <si>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</si>
  <si>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</si>
  <si>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</si>
  <si>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</si>
  <si>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</si>
  <si>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</si>
  <si>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</si>
  <si>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</si>
  <si>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</si>
  <si>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</si>
  <si>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</si>
  <si>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</si>
  <si>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</si>
  <si>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</si>
  <si>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</si>
  <si>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</si>
  <si>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</si>
  <si>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</si>
  <si>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</si>
  <si>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</si>
  <si>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</si>
  <si>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</si>
  <si>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</si>
  <si>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</si>
  <si>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</si>
  <si>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</si>
  <si>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</si>
  <si>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</si>
  <si>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</si>
  <si>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</si>
  <si>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</si>
  <si>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</si>
  <si>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</si>
  <si>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</si>
  <si>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</si>
  <si>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</si>
  <si>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</si>
  <si>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</si>
  <si>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</si>
  <si>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</si>
  <si>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</si>
  <si>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</si>
  <si>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</si>
  <si>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</si>
  <si>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</si>
  <si>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</si>
  <si>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</si>
  <si>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</si>
  <si>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</si>
  <si>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</si>
  <si>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</si>
  <si>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</si>
  <si>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</si>
  <si>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</si>
  <si>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</si>
  <si>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</si>
  <si>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</si>
  <si>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</si>
  <si>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</si>
  <si>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</si>
  <si>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</si>
  <si>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</si>
  <si>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</si>
  <si>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</si>
  <si>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</si>
  <si>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</si>
  <si>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</si>
  <si>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</si>
  <si>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</si>
  <si>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</si>
  <si>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</si>
  <si>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</si>
  <si>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</si>
  <si>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</si>
  <si>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</si>
  <si>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</si>
  <si>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</si>
  <si>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</si>
  <si>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</si>
  <si>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</si>
  <si>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</si>
  <si>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</si>
  <si>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</si>
  <si>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</si>
  <si>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</si>
  <si>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</si>
  <si>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</si>
  <si>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</si>
  <si>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</si>
  <si>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</si>
  <si>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</si>
  <si>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</si>
  <si>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</si>
  <si>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</si>
  <si>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</si>
  <si>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</si>
  <si>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</si>
  <si>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</si>
  <si>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</si>
  <si>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</si>
  <si>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</si>
  <si>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</si>
  <si>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</si>
  <si>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</si>
  <si>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</si>
  <si>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</si>
  <si>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</si>
  <si>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</si>
  <si>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</si>
  <si>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</si>
  <si>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</si>
  <si>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</si>
  <si>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</si>
  <si>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</si>
  <si>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</si>
  <si>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</si>
  <si>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</si>
  <si>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</si>
  <si>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</si>
  <si>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</si>
  <si>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</si>
  <si>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</si>
  <si>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</si>
  <si>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</si>
  <si>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</si>
  <si>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</si>
  <si>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</si>
  <si>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</si>
  <si>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</si>
  <si>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</si>
  <si>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</si>
  <si>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</si>
  <si>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</si>
  <si>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</si>
  <si>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</si>
  <si>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</si>
  <si>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</si>
  <si>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</si>
  <si>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</si>
  <si>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</si>
  <si>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</si>
  <si>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</si>
  <si>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</si>
  <si>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</si>
  <si>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</si>
  <si>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</si>
  <si>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</si>
  <si>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</si>
  <si>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</si>
  <si>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</si>
  <si>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</si>
  <si>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</si>
  <si>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</si>
  <si>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</si>
  <si>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</si>
  <si>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</si>
  <si>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</si>
  <si>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</si>
  <si>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</si>
  <si>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</si>
  <si>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</si>
  <si>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</si>
  <si>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</si>
  <si>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</si>
  <si>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</si>
  <si>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</si>
  <si>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</si>
  <si>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</si>
  <si>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</si>
  <si>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</si>
  <si>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</si>
  <si>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</si>
  <si>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</si>
  <si>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</si>
  <si>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</si>
  <si>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</si>
  <si>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</si>
  <si>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</si>
  <si>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</si>
  <si>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</si>
  <si>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</si>
  <si>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</si>
  <si>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</si>
  <si>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</si>
  <si>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</si>
  <si>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</si>
  <si>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</si>
  <si>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</si>
  <si>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</si>
  <si>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</si>
  <si>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</si>
  <si>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</si>
  <si>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</si>
  <si>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</si>
  <si>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</si>
  <si>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</si>
  <si>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</si>
  <si>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</si>
  <si>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</si>
  <si>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</si>
  <si>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</si>
  <si>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</si>
  <si>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</si>
  <si>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</si>
  <si>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</si>
  <si>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</si>
  <si>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</si>
  <si>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</si>
  <si>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</si>
  <si>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</si>
  <si>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</si>
  <si>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</si>
  <si>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</si>
  <si>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</si>
  <si>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</si>
  <si>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</si>
  <si>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</si>
  <si>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</si>
  <si>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</si>
  <si>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</si>
  <si>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</si>
  <si>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</si>
  <si>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</si>
  <si>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</si>
  <si>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</si>
  <si>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</si>
  <si>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</si>
  <si>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</si>
  <si>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</si>
  <si>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</si>
  <si>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</si>
  <si>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</si>
  <si>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</si>
  <si>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</si>
  <si>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</si>
  <si>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</si>
  <si>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</si>
  <si>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</si>
  <si>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</si>
  <si>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</si>
  <si>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</si>
  <si>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</si>
  <si>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</si>
  <si>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</si>
  <si>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</si>
  <si>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</si>
  <si>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</si>
  <si>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</si>
  <si>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</si>
  <si>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</si>
  <si>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</si>
  <si>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</si>
  <si>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</si>
  <si>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</si>
  <si>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</si>
  <si>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</si>
  <si>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</si>
  <si>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</si>
  <si>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</si>
  <si>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</si>
  <si>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</si>
  <si>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</si>
  <si>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</si>
  <si>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</si>
  <si>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</si>
  <si>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</si>
  <si>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</si>
  <si>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</si>
  <si>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</si>
  <si>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</si>
  <si>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</si>
  <si>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</si>
  <si>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</si>
  <si>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</si>
  <si>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</si>
  <si>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</si>
  <si>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</si>
  <si>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</si>
  <si>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</si>
  <si>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</si>
  <si>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</si>
  <si>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</si>
  <si>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</si>
  <si>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</si>
  <si>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</si>
  <si>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</si>
  <si>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</si>
  <si>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</si>
  <si>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</si>
  <si>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</si>
  <si>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</si>
  <si>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</si>
  <si>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</si>
  <si>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</si>
  <si>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</si>
  <si>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</si>
  <si>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</si>
  <si>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</si>
  <si>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</si>
  <si>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</si>
  <si>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</si>
  <si>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</si>
  <si>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</si>
  <si>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</si>
  <si>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</si>
  <si>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</si>
  <si>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</si>
  <si>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</si>
  <si>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</si>
  <si>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</si>
  <si>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</si>
  <si>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</si>
  <si>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</si>
  <si>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</si>
  <si>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</si>
  <si>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</si>
  <si>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</si>
  <si>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</si>
  <si>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</si>
  <si>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</si>
  <si>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</si>
  <si>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</si>
  <si>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</si>
  <si>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</si>
  <si>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</si>
  <si>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</si>
  <si>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</si>
  <si>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</si>
  <si>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</si>
  <si>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</si>
  <si>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</si>
  <si>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</si>
  <si>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</si>
  <si>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</si>
  <si>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</si>
  <si>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</si>
  <si>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</si>
  <si>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</si>
  <si>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</si>
  <si>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</si>
  <si>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</si>
  <si>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</si>
  <si>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</si>
  <si>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</si>
  <si>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</si>
  <si>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</si>
  <si>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</si>
  <si>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</si>
  <si>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</si>
  <si>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</si>
  <si>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</si>
  <si>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</si>
  <si>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</si>
  <si>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</si>
  <si>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</si>
  <si>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</si>
  <si>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</si>
  <si>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</si>
  <si>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</si>
  <si>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</si>
  <si>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</si>
  <si>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</si>
  <si>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</si>
  <si>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</si>
  <si>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</si>
  <si>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</si>
  <si>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</si>
  <si>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</si>
  <si>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</si>
  <si>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</si>
  <si>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</si>
  <si>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</si>
  <si>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</si>
  <si>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</si>
  <si>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</si>
  <si>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</si>
  <si>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</si>
  <si>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</si>
  <si>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</si>
  <si>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</si>
  <si>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</si>
  <si>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</si>
  <si>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</si>
  <si>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</si>
  <si>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</si>
  <si>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</si>
  <si>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</si>
  <si>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</si>
  <si>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</si>
  <si>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</si>
  <si>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</si>
  <si>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</si>
  <si>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</si>
  <si>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</si>
  <si>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</si>
  <si>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</si>
  <si>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</si>
  <si>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</si>
  <si>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</si>
  <si>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</si>
  <si>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</si>
  <si>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</si>
  <si>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</si>
  <si>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</si>
  <si>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</si>
  <si>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</si>
  <si>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</si>
  <si>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</si>
  <si>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</si>
  <si>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</si>
  <si>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</si>
  <si>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</si>
  <si>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</si>
  <si>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</si>
  <si>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</si>
  <si>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</si>
  <si>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</si>
  <si>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</si>
  <si>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</si>
  <si>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</si>
  <si>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</si>
  <si>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</si>
  <si>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</si>
  <si>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</si>
  <si>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</si>
  <si>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</si>
  <si>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</si>
  <si>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</si>
  <si>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</si>
  <si>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</si>
  <si>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</si>
  <si>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</si>
  <si>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</si>
  <si>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</si>
  <si>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</si>
  <si>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</si>
  <si>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</si>
  <si>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</si>
  <si>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</si>
  <si>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</si>
  <si>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</si>
  <si>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</si>
  <si>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</si>
  <si>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</si>
  <si>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</si>
  <si>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</si>
  <si>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</si>
  <si>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</si>
  <si>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</si>
  <si>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</si>
  <si>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</si>
  <si>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</si>
  <si>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</si>
  <si>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</si>
  <si>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</si>
  <si>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</si>
  <si>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</si>
  <si>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</si>
  <si>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</si>
  <si>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</si>
  <si>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</si>
  <si>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</si>
  <si>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</si>
  <si>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</si>
  <si>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</si>
  <si>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</si>
  <si>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</si>
  <si>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</si>
  <si>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</si>
  <si>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</si>
  <si>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</si>
  <si>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</si>
  <si>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</si>
  <si>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</si>
  <si>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</si>
  <si>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</si>
  <si>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</si>
  <si>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</si>
  <si>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</si>
  <si>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</si>
  <si>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</si>
  <si>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</si>
  <si>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</si>
  <si>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</si>
  <si>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</si>
  <si>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</si>
  <si>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</si>
  <si>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</si>
  <si>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</si>
  <si>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</si>
  <si>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</si>
  <si>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</si>
  <si>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</si>
  <si>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</si>
  <si>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</si>
  <si>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</si>
  <si>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</si>
  <si>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</si>
  <si>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</si>
  <si>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</si>
  <si>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</si>
  <si>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</si>
  <si>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</si>
  <si>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</si>
  <si>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</si>
  <si>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</si>
  <si>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</si>
  <si>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</si>
  <si>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</si>
  <si>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</si>
  <si>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</si>
  <si>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</si>
  <si>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</si>
  <si>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</si>
  <si>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</si>
  <si>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</si>
  <si>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</si>
  <si>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</si>
  <si>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</si>
  <si>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</si>
  <si>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</si>
  <si>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</si>
  <si>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</si>
  <si>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</si>
  <si>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</si>
  <si>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</si>
  <si>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</si>
  <si>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</si>
  <si>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</si>
  <si>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</si>
  <si>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</si>
  <si>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</si>
  <si>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</si>
  <si>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</si>
  <si>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</si>
  <si>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</si>
  <si>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</si>
  <si>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</si>
  <si>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</si>
  <si>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</si>
  <si>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</si>
  <si>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</si>
  <si>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</si>
  <si>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</si>
  <si>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</si>
  <si>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</si>
  <si>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</si>
  <si>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</si>
  <si>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</si>
  <si>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</si>
  <si>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</si>
  <si>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</si>
  <si>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</si>
  <si>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</si>
  <si>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</si>
  <si>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</si>
  <si>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</si>
  <si>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</si>
  <si>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</si>
  <si>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</si>
  <si>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</si>
  <si>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</si>
  <si>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</si>
  <si>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</si>
  <si>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</si>
  <si>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</si>
  <si>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</si>
  <si>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</si>
  <si>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</si>
  <si>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</si>
  <si>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</si>
  <si>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</si>
  <si>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</si>
  <si>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</si>
  <si>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</si>
  <si>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</si>
  <si>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</si>
  <si>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</si>
  <si>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</si>
  <si>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</si>
  <si>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</si>
  <si>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</si>
  <si>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</si>
  <si>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</si>
  <si>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</si>
  <si>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</si>
  <si>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</si>
  <si>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</si>
  <si>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</si>
  <si>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</si>
  <si>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</si>
  <si>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</si>
  <si>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</si>
  <si>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</si>
  <si>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</si>
  <si>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</si>
  <si>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</si>
  <si>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</si>
  <si>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</si>
  <si>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</si>
  <si>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</si>
  <si>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</si>
  <si>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</si>
  <si>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</si>
  <si>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</si>
  <si>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</si>
  <si>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</si>
  <si>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</si>
  <si>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</si>
  <si>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</si>
  <si>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</si>
  <si>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</si>
  <si>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</si>
  <si>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</si>
  <si>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</si>
  <si>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</si>
  <si>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</si>
  <si>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</si>
  <si>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</si>
  <si>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</si>
  <si>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</si>
  <si>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</si>
  <si>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</si>
  <si>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</si>
  <si>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</si>
  <si>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</si>
  <si>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</si>
  <si>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</si>
  <si>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</si>
  <si>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</si>
  <si>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</si>
  <si>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</si>
  <si>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</si>
  <si>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</si>
  <si>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</si>
  <si>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</si>
  <si>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</si>
  <si>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</si>
  <si>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</si>
  <si>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</si>
  <si>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</si>
  <si>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</si>
  <si>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</si>
  <si>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</si>
  <si>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</si>
  <si>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</si>
  <si>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</si>
  <si>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</si>
  <si>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</si>
  <si>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</si>
  <si>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</si>
  <si>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</si>
  <si>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</si>
  <si>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</si>
  <si>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</si>
  <si>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</si>
  <si>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</si>
  <si>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</si>
  <si>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</si>
  <si>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</si>
  <si>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</si>
  <si>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</si>
  <si>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</si>
  <si>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</si>
  <si>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</si>
  <si>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</si>
  <si>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</si>
  <si>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</si>
  <si>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</si>
  <si>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</si>
  <si>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</si>
  <si>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</si>
  <si>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</si>
  <si>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</si>
  <si>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</si>
  <si>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</si>
  <si>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</si>
  <si>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</si>
  <si>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</si>
  <si>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</si>
  <si>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</si>
  <si>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</si>
  <si>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</si>
  <si>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</si>
  <si>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</si>
  <si>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</si>
  <si>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</si>
  <si>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</si>
  <si>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</si>
  <si>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</si>
  <si>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</si>
  <si>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</si>
  <si>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</si>
  <si>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</si>
  <si>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</si>
  <si>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</si>
  <si>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</si>
  <si>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</si>
  <si>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</si>
  <si>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</si>
  <si>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</si>
  <si>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</si>
  <si>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</si>
  <si>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</si>
  <si>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</si>
  <si>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</si>
  <si>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</si>
  <si>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</si>
  <si>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</si>
  <si>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</si>
  <si>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</si>
  <si>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</si>
  <si>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</si>
  <si>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</si>
  <si>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</si>
  <si>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</si>
  <si>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</si>
  <si>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</si>
  <si>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</si>
  <si>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</si>
  <si>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</si>
  <si>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</si>
  <si>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</si>
  <si>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</si>
  <si>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</si>
  <si>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</si>
  <si>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</si>
  <si>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</si>
  <si>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</si>
  <si>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</si>
  <si>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</si>
  <si>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</si>
  <si>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</si>
  <si>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</si>
  <si>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</si>
  <si>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</si>
  <si>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</si>
  <si>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</si>
  <si>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</si>
  <si>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</si>
  <si>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</si>
  <si>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</si>
  <si>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</si>
  <si>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</si>
  <si>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</si>
  <si>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</si>
  <si>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</si>
  <si>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</si>
  <si>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</si>
  <si>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</si>
  <si>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</si>
  <si>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</si>
  <si>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</si>
  <si>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</si>
  <si>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</si>
  <si>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</si>
  <si>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</si>
  <si>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</si>
  <si>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</si>
  <si>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</si>
  <si>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</si>
  <si>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</si>
  <si>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</si>
  <si>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</si>
  <si>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</si>
  <si>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</si>
  <si>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</si>
  <si>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</si>
  <si>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</si>
  <si>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</si>
  <si>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</si>
  <si>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</si>
  <si>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</si>
  <si>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</si>
  <si>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</si>
  <si>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</si>
  <si>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</si>
  <si>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</si>
  <si>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</si>
  <si>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</si>
  <si>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</si>
  <si>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</si>
  <si>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</si>
  <si>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</si>
  <si>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</si>
  <si>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</si>
  <si>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</si>
  <si>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</si>
  <si>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</si>
  <si>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</si>
  <si>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</si>
  <si>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</si>
  <si>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</si>
  <si>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</si>
  <si>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</si>
  <si>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</si>
  <si>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</si>
  <si>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</si>
  <si>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</si>
  <si>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</si>
  <si>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</si>
  <si>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</si>
  <si>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</si>
  <si>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</si>
  <si>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</si>
  <si>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</si>
  <si>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</si>
  <si>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</si>
  <si>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</si>
  <si>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</si>
  <si>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</si>
  <si>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</si>
  <si>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</si>
  <si>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</si>
  <si>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</si>
  <si>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</si>
  <si>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</si>
  <si>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</si>
  <si>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</si>
  <si>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</si>
  <si>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</si>
  <si>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</si>
  <si>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</si>
  <si>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</si>
  <si>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</si>
  <si>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</si>
  <si>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</si>
  <si>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</si>
  <si>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</si>
  <si>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</si>
  <si>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</si>
  <si>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</si>
  <si>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</si>
  <si>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</si>
  <si>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</si>
  <si>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</si>
  <si>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</si>
  <si>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</si>
  <si>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</si>
  <si>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</si>
  <si>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</si>
  <si>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</si>
  <si>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</si>
  <si>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</si>
  <si>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</si>
  <si>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</si>
  <si>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</si>
  <si>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</si>
  <si>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</si>
  <si>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</si>
  <si>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</si>
  <si>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</si>
  <si>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</si>
  <si>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</si>
  <si>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</si>
  <si>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</si>
  <si>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</si>
  <si>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</si>
  <si>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</si>
  <si>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</si>
  <si>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</si>
  <si>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</si>
  <si>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</si>
  <si>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</si>
  <si>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</si>
  <si>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</si>
  <si>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</si>
  <si>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</si>
  <si>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</si>
  <si>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</si>
  <si>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</si>
  <si>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</si>
  <si>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</si>
  <si>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</si>
  <si>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</si>
  <si>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</si>
  <si>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</si>
  <si>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</si>
  <si>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</si>
  <si>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</si>
  <si>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</si>
  <si>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</si>
  <si>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</si>
  <si>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</si>
  <si>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</si>
  <si>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</si>
  <si>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</si>
  <si>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</si>
  <si>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</si>
  <si>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</si>
  <si>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</si>
  <si>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</si>
  <si>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</si>
  <si>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</si>
  <si>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</si>
  <si>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</si>
  <si>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</si>
  <si>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</si>
  <si>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</si>
  <si>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</si>
  <si>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</si>
  <si>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</si>
  <si>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</si>
  <si>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</si>
  <si>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</si>
  <si>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</si>
  <si>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</si>
  <si>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</si>
  <si>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</si>
  <si>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</si>
  <si>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</si>
  <si>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</si>
  <si>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</si>
  <si>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</si>
  <si>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</si>
  <si>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</si>
  <si>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</si>
  <si>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</si>
  <si>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</si>
  <si>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</si>
  <si>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</si>
  <si>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</si>
  <si>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</si>
  <si>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</si>
  <si>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</si>
  <si>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</si>
  <si>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</si>
  <si>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</si>
  <si>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</si>
  <si>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</si>
  <si>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</si>
  <si>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</si>
  <si>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</si>
  <si>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</si>
  <si>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</si>
  <si>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</si>
  <si>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</si>
  <si>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</si>
  <si>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</si>
  <si>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</si>
  <si>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</si>
  <si>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</si>
  <si>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</si>
  <si>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</si>
  <si>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</si>
  <si>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</si>
  <si>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</si>
  <si>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</si>
  <si>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</si>
  <si>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</si>
  <si>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</si>
  <si>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</si>
  <si>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</si>
  <si>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</si>
  <si>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</si>
  <si>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</si>
  <si>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</si>
  <si>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</si>
  <si>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</si>
  <si>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</si>
  <si>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</si>
  <si>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</si>
  <si>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</si>
  <si>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</si>
  <si>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</si>
  <si>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</si>
  <si>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</si>
  <si>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</si>
  <si>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</si>
  <si>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</si>
  <si>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</si>
  <si>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</si>
  <si>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</si>
  <si>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</si>
  <si>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</si>
  <si>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</si>
  <si>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</si>
  <si>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</si>
  <si>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</si>
  <si>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</si>
  <si>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</si>
  <si>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</si>
  <si>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</si>
  <si>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</si>
  <si>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</si>
  <si>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</si>
  <si>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</si>
  <si>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</si>
  <si>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</si>
  <si>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</si>
  <si>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</si>
  <si>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</si>
  <si>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</si>
  <si>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</si>
  <si>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</si>
  <si>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</si>
  <si>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</si>
  <si>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</si>
  <si>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</si>
  <si>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</si>
  <si>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</si>
  <si>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</si>
  <si>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</si>
  <si>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</si>
  <si>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</si>
  <si>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</si>
  <si>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</si>
  <si>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</si>
  <si>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</si>
  <si>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</si>
  <si>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</si>
  <si>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</si>
  <si>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</si>
  <si>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</si>
  <si>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</si>
  <si>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</si>
  <si>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</si>
  <si>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</si>
  <si>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</si>
  <si>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</si>
  <si>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</si>
  <si>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</si>
  <si>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</si>
  <si>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</si>
  <si>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</si>
  <si>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</si>
  <si>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</si>
  <si>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</si>
  <si>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</si>
  <si>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</si>
  <si>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</si>
  <si>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</si>
  <si>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</si>
  <si>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</si>
  <si>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</si>
  <si>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</si>
  <si>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</si>
  <si>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</si>
  <si>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</si>
  <si>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</si>
  <si>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</si>
  <si>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</si>
  <si>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</si>
  <si>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</si>
  <si>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</si>
  <si>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</si>
  <si>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</si>
  <si>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</si>
  <si>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</si>
  <si>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</si>
  <si>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</si>
  <si>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</si>
  <si>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</si>
  <si>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</si>
  <si>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</si>
  <si>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</si>
  <si>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</si>
  <si>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</si>
  <si>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</si>
  <si>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</si>
  <si>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</si>
  <si>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</si>
  <si>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</si>
  <si>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</si>
  <si>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</si>
  <si>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</si>
  <si>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</si>
  <si>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</si>
  <si>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</si>
  <si>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</si>
  <si>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</si>
  <si>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</si>
  <si>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</si>
  <si>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</si>
  <si>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</si>
  <si>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</si>
  <si>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</si>
  <si>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</si>
  <si>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</si>
  <si>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</si>
  <si>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</si>
  <si>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</si>
  <si>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</si>
  <si>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</si>
  <si>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</si>
  <si>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</si>
  <si>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</si>
  <si>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</si>
  <si>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</si>
  <si>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</si>
  <si>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</si>
  <si>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</si>
  <si>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</si>
  <si>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</si>
  <si>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</si>
  <si>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</si>
  <si>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</si>
  <si>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</si>
  <si>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</si>
  <si>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</si>
  <si>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</si>
  <si>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</si>
  <si>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</si>
  <si>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</si>
  <si>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</si>
  <si>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</si>
  <si>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</si>
  <si>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</si>
  <si>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</si>
  <si>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</si>
  <si>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</si>
  <si>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</si>
  <si>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</si>
  <si>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</si>
  <si>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</si>
  <si>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</si>
  <si>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</si>
  <si>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</si>
  <si>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</si>
  <si>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</si>
  <si>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</si>
  <si>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</si>
  <si>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</si>
  <si>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</si>
  <si>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</si>
  <si>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</si>
  <si>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</si>
  <si>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</si>
  <si>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</si>
  <si>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</si>
  <si>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</si>
  <si>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</si>
  <si>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</si>
  <si>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</si>
  <si>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</si>
  <si>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</si>
  <si>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</si>
  <si>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</si>
  <si>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</si>
  <si>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</si>
  <si>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</si>
  <si>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</si>
  <si>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</si>
  <si>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</si>
  <si>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</si>
  <si>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</si>
  <si>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</si>
  <si>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</si>
  <si>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</si>
  <si>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</si>
  <si>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</si>
  <si>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</si>
  <si>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</si>
  <si>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</si>
  <si>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</si>
  <si>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</si>
  <si>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</si>
  <si>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</si>
  <si>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</si>
  <si>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</si>
  <si>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</si>
  <si>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</si>
  <si>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</si>
  <si>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</si>
  <si>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</si>
  <si>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</si>
  <si>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</si>
  <si>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</si>
  <si>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</si>
  <si>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</si>
  <si>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</si>
  <si>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</si>
  <si>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</si>
  <si>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</si>
  <si>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</si>
  <si>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</si>
  <si>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</si>
  <si>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</si>
  <si>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</si>
  <si>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</si>
  <si>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</si>
  <si>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</si>
  <si>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</si>
  <si>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</si>
  <si>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</si>
  <si>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</si>
  <si>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</si>
  <si>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</si>
  <si>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</si>
  <si>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</si>
  <si>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</si>
  <si>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</si>
  <si>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</si>
  <si>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</si>
  <si>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</si>
  <si>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</si>
  <si>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</si>
  <si>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</si>
  <si>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</si>
  <si>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</si>
  <si>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</si>
  <si>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</si>
  <si>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</si>
  <si>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</si>
  <si>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</si>
  <si>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</si>
  <si>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</si>
  <si>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</si>
  <si>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</si>
  <si>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</si>
  <si>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</si>
  <si>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</si>
  <si>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</si>
  <si>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</si>
  <si>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</si>
  <si>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</si>
  <si>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</si>
  <si>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</si>
  <si>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</si>
  <si>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</si>
  <si>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</si>
  <si>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</si>
  <si>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</si>
  <si>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</si>
  <si>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</si>
  <si>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</si>
  <si>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</si>
  <si>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</si>
  <si>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</si>
  <si>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</si>
  <si>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</si>
  <si>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</si>
  <si>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</si>
  <si>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</si>
  <si>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</si>
  <si>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</si>
  <si>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</si>
  <si>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</si>
  <si>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</si>
  <si>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</si>
  <si>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</si>
  <si>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</si>
  <si>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</si>
  <si>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</si>
  <si>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</si>
  <si>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</si>
  <si>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</si>
  <si>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</si>
  <si>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</si>
  <si>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</si>
  <si>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</si>
  <si>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</si>
  <si>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</si>
  <si>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</si>
  <si>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</si>
  <si>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</si>
  <si>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</si>
  <si>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</si>
  <si>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</si>
  <si>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</si>
  <si>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</si>
  <si>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</si>
  <si>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</si>
  <si>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</si>
  <si>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</si>
  <si>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</si>
  <si>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</si>
  <si>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</si>
  <si>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</si>
  <si>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</si>
  <si>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</si>
  <si>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</si>
  <si>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</si>
  <si>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</si>
  <si>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</si>
  <si>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</si>
  <si>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</si>
  <si>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</si>
  <si>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</si>
  <si>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</si>
  <si>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</si>
  <si>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</si>
  <si>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</si>
  <si>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</si>
  <si>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</si>
  <si>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</si>
  <si>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</si>
  <si>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</si>
  <si>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</si>
  <si>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</si>
  <si>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</si>
  <si>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</si>
  <si>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</si>
  <si>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</si>
  <si>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</si>
  <si>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</si>
  <si>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</si>
  <si>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</si>
  <si>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</si>
  <si>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</si>
  <si>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</si>
  <si>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</si>
  <si>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</si>
  <si>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</si>
  <si>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</si>
  <si>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</si>
  <si>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</si>
  <si>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</si>
  <si>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</si>
  <si>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</si>
  <si>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</si>
  <si>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</si>
  <si>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</si>
  <si>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</si>
  <si>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</si>
  <si>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</si>
  <si>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</si>
  <si>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</si>
  <si>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</si>
  <si>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</si>
  <si>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</si>
  <si>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</si>
  <si>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</si>
  <si>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</si>
  <si>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</si>
  <si>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</si>
  <si>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</si>
  <si>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</si>
  <si>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</si>
  <si>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</si>
  <si>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</si>
  <si>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</si>
  <si>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</si>
  <si>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</si>
  <si>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</si>
  <si>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</si>
  <si>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</si>
  <si>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</si>
  <si>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</si>
  <si>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</si>
  <si>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</si>
  <si>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</si>
  <si>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</si>
  <si>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</si>
  <si>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</si>
  <si>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</si>
  <si>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</si>
  <si>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</si>
  <si>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</si>
  <si>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</si>
  <si>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</si>
  <si>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</si>
  <si>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</si>
  <si>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</si>
  <si>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</si>
  <si>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</si>
  <si>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</si>
  <si>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</si>
  <si>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</si>
  <si>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</si>
  <si>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</si>
  <si>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</si>
  <si>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</si>
  <si>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</si>
  <si>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</si>
  <si>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</si>
  <si>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</si>
  <si>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</si>
  <si>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</si>
  <si>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</si>
  <si>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</si>
  <si>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</si>
  <si>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</si>
  <si>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</si>
  <si>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</si>
  <si>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</si>
  <si>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</si>
  <si>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</si>
  <si>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</si>
  <si>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</si>
  <si>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</si>
  <si>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</si>
  <si>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</si>
  <si>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</si>
  <si>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</si>
  <si>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</si>
  <si>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</si>
  <si>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</si>
  <si>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</si>
  <si>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</si>
  <si>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</si>
  <si>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</si>
  <si>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</si>
  <si>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</si>
  <si>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</si>
  <si>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</si>
  <si>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</si>
  <si>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</si>
  <si>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</si>
  <si>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</si>
  <si>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</si>
  <si>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</si>
  <si>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</si>
  <si>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</si>
  <si>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</si>
  <si>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</si>
  <si>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</si>
  <si>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</si>
  <si>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</si>
  <si>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</si>
  <si>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</si>
  <si>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</si>
  <si>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</si>
  <si>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</si>
  <si>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</si>
  <si>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</si>
  <si>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</si>
  <si>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</si>
  <si>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</si>
  <si>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</si>
  <si>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</si>
  <si>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</si>
  <si>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</si>
  <si>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</si>
  <si>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</si>
  <si>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</si>
  <si>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</si>
  <si>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</si>
  <si>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</si>
  <si>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</si>
  <si>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</si>
  <si>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</si>
  <si>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</si>
  <si>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</si>
  <si>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</si>
  <si>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</si>
  <si>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</si>
  <si>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</si>
  <si>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</si>
  <si>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</si>
  <si>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</si>
  <si>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</si>
  <si>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</si>
  <si>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</si>
  <si>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</si>
  <si>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</si>
  <si>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</si>
  <si>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</si>
  <si>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</si>
  <si>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</si>
  <si>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</si>
  <si>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</si>
  <si>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</si>
  <si>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</si>
  <si>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</si>
  <si>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</si>
  <si>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</si>
  <si>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</si>
  <si>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</si>
  <si>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</si>
  <si>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</si>
  <si>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</si>
  <si>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</si>
  <si>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</si>
  <si>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</si>
  <si>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</si>
  <si>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</si>
  <si>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</si>
  <si>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</si>
  <si>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</si>
  <si>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</si>
  <si>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</si>
  <si>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</si>
  <si>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</si>
  <si>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</si>
  <si>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</si>
  <si>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</si>
  <si>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</si>
  <si>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</si>
  <si>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</si>
  <si>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</si>
  <si>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</si>
  <si>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</si>
  <si>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</si>
  <si>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</si>
  <si>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</si>
  <si>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</si>
  <si>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</si>
  <si>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</si>
  <si>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</si>
  <si>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</si>
  <si>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</si>
  <si>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</si>
  <si>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</si>
  <si>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</si>
  <si>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</si>
  <si>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</si>
  <si>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</si>
  <si>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</si>
  <si>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</si>
  <si>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</si>
  <si>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</si>
  <si>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</si>
  <si>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</si>
  <si>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</si>
  <si>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</si>
  <si>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</si>
  <si>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</si>
  <si>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</si>
  <si>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</si>
  <si>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</si>
  <si>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</si>
  <si>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</si>
  <si>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</si>
  <si>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</si>
  <si>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</si>
  <si>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</si>
  <si>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</si>
  <si>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</si>
  <si>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</si>
  <si>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</si>
  <si>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</si>
  <si>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</si>
  <si>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</si>
  <si>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</si>
  <si>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</si>
  <si>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</si>
  <si>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</si>
  <si>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</si>
  <si>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</si>
  <si>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</si>
  <si>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</si>
  <si>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</si>
  <si>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</si>
  <si>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</si>
  <si>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</si>
  <si>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</si>
  <si>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</si>
  <si>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</si>
  <si>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</si>
  <si>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</si>
  <si>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</si>
  <si>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</si>
  <si>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</si>
  <si>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</si>
  <si>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</si>
  <si>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</si>
  <si>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</si>
  <si>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</si>
  <si>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</si>
  <si>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</si>
  <si>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</si>
  <si>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</si>
  <si>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</si>
  <si>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</si>
  <si>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</si>
  <si>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</si>
  <si>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</si>
  <si>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</si>
  <si>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</si>
  <si>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</si>
  <si>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</si>
  <si>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</si>
  <si>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</si>
  <si>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</si>
  <si>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</si>
  <si>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</si>
  <si>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</si>
  <si>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</si>
  <si>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</si>
  <si>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</si>
  <si>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</si>
  <si>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</si>
  <si>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</si>
  <si>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</si>
  <si>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</si>
  <si>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</si>
  <si>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</si>
  <si>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</si>
  <si>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</si>
  <si>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</si>
  <si>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</si>
  <si>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</si>
  <si>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</si>
  <si>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</si>
  <si>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</si>
  <si>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</si>
  <si>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</si>
  <si>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</si>
  <si>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</si>
  <si>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</si>
  <si>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</si>
  <si>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</si>
  <si>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</si>
  <si>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</si>
  <si>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</si>
  <si>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</si>
  <si>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</si>
  <si>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</si>
  <si>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</si>
  <si>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</si>
  <si>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</si>
  <si>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</si>
  <si>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</si>
  <si>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</si>
  <si>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</si>
  <si>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</si>
  <si>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</si>
  <si>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</si>
  <si>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</si>
  <si>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</si>
  <si>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</si>
  <si>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</si>
  <si>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</si>
  <si>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</si>
  <si>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</si>
  <si>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</si>
  <si>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</si>
  <si>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</si>
  <si>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</si>
  <si>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</si>
  <si>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</si>
  <si>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</si>
  <si>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</si>
  <si>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</si>
  <si>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</si>
  <si>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</si>
  <si>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</si>
  <si>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</si>
  <si>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</si>
  <si>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</si>
  <si>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</si>
  <si>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</si>
  <si>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</si>
  <si>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</si>
  <si>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</si>
  <si>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</si>
  <si>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</si>
  <si>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</si>
  <si>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</si>
  <si>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</si>
  <si>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</si>
  <si>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</si>
  <si>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</si>
  <si>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</si>
  <si>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</si>
  <si>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</si>
  <si>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</si>
  <si>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</si>
  <si>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</si>
  <si>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</si>
  <si>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</si>
  <si>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</si>
  <si>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</si>
  <si>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</si>
  <si>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</si>
  <si>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</si>
  <si>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</si>
  <si>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</si>
  <si>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</si>
  <si>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</si>
  <si>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</si>
  <si>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</si>
  <si>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</si>
  <si>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</si>
  <si>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</si>
  <si>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</si>
  <si>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</si>
  <si>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</si>
  <si>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</si>
  <si>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</si>
  <si>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</si>
  <si>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</si>
  <si>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</si>
  <si>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</si>
  <si>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</si>
  <si>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</si>
  <si>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</si>
  <si>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</si>
  <si>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</si>
  <si>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</si>
  <si>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</si>
  <si>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</si>
  <si>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</si>
  <si>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</si>
  <si>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</si>
  <si>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</si>
  <si>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</si>
  <si>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</si>
  <si>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</si>
  <si>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</si>
  <si>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</si>
  <si>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</si>
  <si>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</si>
  <si>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</si>
  <si>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</si>
  <si>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</si>
  <si>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</si>
  <si>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</si>
  <si>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</si>
  <si>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</si>
  <si>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</si>
  <si>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</si>
  <si>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</si>
  <si>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</si>
  <si>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</si>
  <si>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</si>
  <si>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</si>
  <si>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</si>
  <si>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</si>
  <si>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</si>
  <si>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</si>
  <si>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</si>
  <si>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</si>
  <si>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</si>
  <si>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</si>
  <si>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</si>
  <si>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</si>
  <si>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</si>
  <si>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</si>
  <si>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</si>
  <si>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</si>
  <si>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</si>
  <si>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</si>
  <si>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</si>
  <si>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</si>
  <si>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</si>
  <si>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</si>
  <si>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</si>
  <si>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</si>
  <si>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</si>
  <si>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</si>
  <si>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</si>
  <si>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</si>
  <si>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</si>
  <si>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</si>
  <si>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</si>
  <si>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</si>
  <si>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</si>
  <si>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</si>
  <si>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</si>
  <si>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</si>
  <si>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</si>
  <si>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</si>
  <si>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</si>
  <si>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</si>
  <si>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</si>
  <si>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</si>
  <si>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</si>
  <si>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</si>
  <si>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</si>
  <si>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</si>
  <si>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</si>
  <si>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</si>
  <si>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</si>
  <si>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</si>
  <si>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</si>
  <si>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</si>
  <si>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</si>
  <si>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</si>
  <si>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</si>
  <si>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</si>
  <si>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</si>
  <si>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</si>
  <si>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</si>
  <si>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</si>
  <si>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</si>
  <si>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</si>
  <si>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</si>
  <si>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</si>
  <si>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</si>
  <si>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</si>
  <si>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</si>
  <si>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</si>
  <si>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</si>
  <si>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</si>
  <si>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</si>
  <si>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</si>
  <si>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</si>
  <si>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</si>
  <si>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</si>
  <si>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</si>
  <si>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</si>
  <si>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</si>
  <si>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</si>
  <si>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</si>
  <si>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</si>
  <si>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</si>
  <si>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</si>
  <si>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</si>
  <si>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</si>
  <si>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</si>
  <si>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</si>
  <si>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</si>
  <si>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</si>
  <si>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</si>
  <si>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</si>
  <si>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</si>
  <si>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</si>
  <si>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</si>
  <si>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</si>
  <si>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</si>
  <si>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</si>
  <si>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</si>
  <si>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</si>
  <si>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</si>
  <si>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</si>
  <si>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</si>
  <si>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</si>
  <si>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</si>
  <si>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</si>
  <si>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</si>
  <si>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</si>
  <si>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</si>
  <si>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</si>
  <si>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</si>
  <si>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</si>
  <si>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</si>
  <si>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</si>
  <si>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</si>
  <si>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</si>
  <si>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</si>
  <si>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</si>
  <si>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</si>
  <si>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</si>
  <si>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</si>
  <si>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</si>
  <si>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</si>
  <si>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</si>
  <si>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</si>
  <si>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</si>
  <si>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</si>
  <si>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</si>
  <si>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</si>
  <si>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</si>
  <si>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</si>
  <si>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</si>
  <si>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</si>
  <si>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</si>
  <si>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</si>
  <si>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</si>
  <si>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</si>
  <si>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</si>
  <si>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</si>
  <si>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</si>
  <si>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</si>
  <si>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</si>
  <si>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</si>
  <si>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</si>
  <si>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</si>
  <si>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</si>
  <si>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</si>
  <si>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</si>
  <si>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</si>
  <si>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</si>
  <si>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</si>
  <si>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</si>
  <si>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</si>
  <si>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</si>
  <si>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</si>
  <si>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</si>
  <si>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</si>
  <si>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</si>
  <si>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</si>
  <si>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</si>
  <si>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</si>
  <si>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</si>
  <si>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</si>
  <si>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</si>
  <si>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</si>
  <si>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</si>
  <si>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</si>
  <si>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</si>
  <si>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</si>
  <si>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</si>
  <si>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</si>
  <si>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</si>
  <si>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</si>
  <si>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</si>
  <si>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</si>
  <si>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</si>
  <si>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</si>
  <si>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</si>
  <si>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</si>
  <si>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</si>
  <si>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</si>
  <si>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</si>
  <si>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</si>
  <si>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</si>
  <si>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</si>
  <si>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</si>
  <si>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</si>
  <si>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</si>
  <si>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</si>
  <si>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</si>
  <si>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</si>
  <si>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</si>
  <si>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</si>
  <si>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</si>
  <si>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</si>
  <si>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</si>
  <si>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</si>
  <si>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</si>
  <si>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</si>
  <si>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</si>
  <si>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</si>
  <si>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</si>
  <si>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</si>
  <si>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</si>
  <si>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</si>
  <si>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</si>
  <si>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</si>
  <si>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</si>
  <si>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</si>
  <si>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</si>
  <si>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</si>
  <si>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</si>
  <si>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</si>
  <si>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</si>
  <si>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</si>
  <si>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</si>
  <si>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</si>
  <si>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</si>
  <si>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</si>
  <si>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</si>
  <si>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</si>
  <si>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</si>
  <si>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</si>
  <si>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</si>
  <si>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</si>
  <si>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</si>
  <si>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</si>
  <si>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</si>
  <si>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</si>
  <si>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</si>
  <si>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</si>
  <si>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</si>
  <si>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</si>
  <si>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</si>
  <si>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</si>
  <si>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</si>
  <si>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</si>
  <si>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</si>
  <si>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</si>
  <si>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</si>
  <si>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</si>
  <si>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</si>
  <si>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</si>
  <si>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</si>
  <si>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</si>
  <si>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</si>
  <si>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</si>
  <si>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</si>
  <si>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</si>
  <si>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</si>
  <si>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</si>
  <si>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</si>
  <si>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</si>
  <si>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</si>
  <si>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</si>
  <si>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</si>
  <si>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</si>
  <si>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</si>
  <si>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</si>
  <si>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</si>
  <si>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</si>
  <si>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</si>
  <si>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</si>
  <si>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</si>
  <si>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</si>
  <si>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</si>
  <si>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</si>
  <si>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</si>
  <si>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</si>
  <si>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</si>
  <si>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</si>
  <si>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</si>
  <si>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</si>
  <si>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</si>
  <si>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</si>
  <si>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</si>
  <si>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</si>
  <si>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</si>
  <si>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</si>
  <si>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</si>
  <si>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</si>
  <si>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</si>
  <si>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</si>
  <si>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</si>
  <si>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</si>
  <si>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</si>
  <si>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</si>
  <si>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</si>
  <si>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</si>
  <si>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</si>
  <si>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</si>
  <si>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</si>
  <si>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</si>
  <si>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</si>
  <si>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</si>
  <si>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</si>
  <si>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</si>
  <si>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</si>
  <si>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</si>
  <si>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</si>
  <si>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</si>
  <si>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</si>
  <si>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</si>
  <si>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</si>
  <si>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</si>
  <si>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</si>
  <si>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</si>
  <si>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</si>
  <si>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</si>
  <si>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</si>
  <si>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</si>
  <si>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</si>
  <si>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</si>
  <si>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</si>
  <si>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</si>
  <si>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</si>
  <si>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</si>
  <si>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</si>
  <si>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</si>
  <si>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</si>
  <si>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</si>
  <si>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</si>
  <si>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</si>
  <si>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</si>
  <si>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</si>
  <si>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</si>
  <si>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</si>
  <si>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</si>
  <si>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</si>
  <si>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</si>
  <si>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</si>
  <si>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</si>
  <si>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</si>
  <si>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</si>
  <si>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</si>
  <si>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</si>
  <si>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</si>
  <si>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</si>
  <si>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</si>
  <si>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</si>
  <si>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</si>
  <si>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</si>
  <si>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</si>
  <si>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</si>
  <si>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</si>
  <si>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</si>
  <si>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</si>
  <si>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</si>
  <si>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</si>
  <si>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</si>
  <si>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</si>
  <si>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</si>
  <si>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</si>
  <si>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</si>
  <si>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</si>
  <si>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</si>
  <si>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</si>
  <si>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</si>
  <si>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</si>
  <si>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</si>
  <si>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</si>
  <si>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</si>
  <si>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</si>
  <si>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</si>
  <si>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</si>
  <si>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</si>
  <si>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</si>
  <si>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</si>
  <si>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</si>
  <si>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</si>
  <si>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</si>
  <si>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</si>
  <si>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</si>
  <si>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</si>
  <si>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</si>
  <si>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</si>
  <si>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</si>
  <si>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</si>
  <si>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</si>
  <si>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</si>
  <si>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</si>
  <si>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</si>
  <si>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</si>
  <si>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</si>
  <si>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</si>
  <si>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</si>
  <si>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</si>
  <si>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</si>
  <si>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</si>
  <si>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</si>
  <si>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</si>
  <si>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</si>
  <si>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</si>
  <si>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</si>
  <si>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</si>
  <si>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</si>
  <si>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</si>
  <si>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</si>
  <si>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</si>
  <si>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</si>
  <si>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</si>
  <si>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</si>
  <si>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</si>
  <si>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</si>
  <si>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</si>
  <si>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</si>
  <si>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</si>
  <si>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</si>
  <si>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</si>
  <si>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</si>
  <si>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</si>
  <si>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</si>
  <si>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</si>
  <si>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</si>
  <si>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</si>
  <si>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</si>
  <si>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</si>
  <si>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</si>
  <si>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</si>
  <si>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</si>
  <si>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</si>
  <si>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</si>
  <si>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</si>
  <si>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</si>
  <si>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</si>
  <si>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</si>
  <si>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</si>
  <si>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</si>
  <si>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</si>
  <si>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</si>
  <si>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</si>
  <si>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</si>
  <si>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</si>
  <si>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</si>
  <si>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</si>
  <si>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</si>
  <si>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</si>
  <si>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</si>
  <si>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</si>
  <si>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</si>
  <si>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</si>
  <si>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</si>
  <si>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</si>
  <si>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</si>
  <si>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</si>
  <si>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</si>
  <si>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</si>
  <si>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</si>
  <si>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</si>
  <si>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</si>
  <si>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</si>
  <si>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</si>
  <si>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</si>
  <si>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</si>
  <si>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</si>
  <si>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</si>
  <si>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</si>
  <si>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</si>
  <si>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</si>
  <si>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</si>
  <si>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</si>
  <si>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</si>
  <si>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</si>
  <si>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</si>
  <si>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</si>
  <si>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</si>
  <si>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</si>
  <si>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</si>
  <si>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</si>
  <si>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</si>
  <si>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</si>
  <si>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</si>
  <si>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</si>
  <si>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</si>
  <si>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</si>
  <si>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</si>
  <si>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</si>
  <si>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</si>
  <si>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</si>
  <si>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</si>
  <si>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</si>
  <si>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</si>
  <si>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</si>
  <si>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</si>
  <si>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</si>
  <si>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</si>
  <si>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</si>
  <si>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</si>
  <si>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</si>
  <si>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</si>
  <si>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</si>
  <si>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</si>
  <si>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</si>
  <si>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</si>
  <si>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</si>
  <si>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</si>
  <si>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</si>
  <si>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</si>
  <si>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</si>
  <si>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</si>
  <si>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</si>
  <si>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</si>
  <si>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</si>
  <si>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</si>
  <si>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</si>
  <si>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</si>
  <si>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</si>
  <si>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</si>
  <si>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</si>
  <si>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</si>
  <si>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</si>
  <si>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</si>
  <si>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</si>
  <si>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</si>
  <si>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</si>
  <si>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</si>
  <si>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</si>
  <si>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</si>
  <si>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</si>
  <si>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</si>
  <si>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</si>
  <si>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</si>
  <si>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</si>
  <si>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</si>
  <si>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</si>
  <si>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</si>
  <si>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</si>
  <si>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</si>
  <si>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</si>
  <si>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</si>
  <si>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</si>
  <si>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</si>
  <si>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</si>
  <si>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</si>
  <si>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</si>
  <si>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</si>
  <si>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</si>
  <si>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</si>
  <si>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</si>
  <si>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</si>
  <si>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</si>
  <si>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</si>
  <si>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</si>
  <si>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</si>
  <si>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</si>
  <si>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</si>
  <si>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</si>
  <si>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</si>
  <si>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</si>
  <si>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</si>
  <si>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</si>
  <si>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</si>
  <si>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</si>
  <si>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</si>
  <si>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</si>
  <si>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</si>
  <si>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</si>
  <si>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</si>
  <si>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</si>
  <si>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</si>
  <si>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</si>
  <si>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</si>
  <si>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</si>
  <si>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</si>
  <si>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</si>
  <si>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</si>
  <si>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</si>
  <si>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</si>
  <si>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</si>
  <si>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</si>
  <si>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</si>
  <si>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</si>
  <si>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</si>
  <si>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</si>
  <si>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</si>
  <si>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</si>
  <si>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</si>
  <si>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</si>
  <si>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</si>
  <si>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</si>
  <si>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</si>
  <si>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</si>
  <si>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</si>
  <si>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</si>
  <si>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</si>
  <si>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</si>
  <si>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</si>
  <si>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</si>
  <si>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</si>
  <si>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</si>
  <si>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</si>
  <si>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</si>
  <si>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</si>
  <si>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</si>
  <si>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</si>
  <si>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</si>
  <si>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</si>
  <si>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</si>
  <si>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</si>
  <si>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</si>
  <si>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</si>
  <si>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</si>
  <si>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</si>
  <si>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</si>
  <si>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</si>
  <si>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</si>
  <si>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</si>
  <si>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</si>
  <si>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</si>
  <si>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</si>
  <si>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</si>
  <si>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</si>
  <si>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</si>
  <si>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</si>
  <si>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</si>
  <si>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</si>
  <si>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</si>
  <si>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</si>
  <si>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</si>
  <si>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</si>
  <si>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</si>
  <si>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</si>
  <si>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</si>
  <si>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</si>
  <si>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</si>
  <si>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</si>
  <si>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</si>
  <si>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</si>
  <si>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</si>
  <si>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</si>
  <si>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</si>
  <si>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</si>
  <si>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</si>
  <si>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</si>
  <si>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</si>
  <si>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</si>
  <si>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</si>
  <si>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</si>
  <si>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</si>
  <si>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</si>
  <si>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</si>
  <si>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</si>
  <si>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</si>
  <si>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</si>
  <si>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</si>
  <si>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</si>
  <si>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</si>
  <si>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</si>
  <si>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</si>
  <si>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</si>
  <si>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</si>
  <si>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</si>
  <si>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</si>
  <si>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</si>
  <si>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</si>
  <si>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</si>
  <si>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</si>
  <si>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</si>
  <si>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</si>
  <si>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</si>
  <si>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</si>
  <si>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</si>
  <si>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</si>
  <si>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</si>
  <si>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</si>
  <si>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</si>
  <si>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</si>
  <si>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</si>
  <si>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</si>
  <si>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</si>
  <si>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</si>
  <si>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</si>
  <si>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</si>
  <si>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</si>
  <si>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</si>
  <si>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</si>
  <si>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</si>
  <si>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</si>
  <si>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</si>
  <si>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</si>
  <si>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</si>
  <si>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</si>
  <si>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</si>
  <si>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</si>
  <si>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</si>
  <si>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</si>
  <si>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</si>
  <si>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</si>
  <si>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</si>
  <si>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</si>
  <si>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</si>
  <si>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</si>
  <si>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</si>
  <si>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</si>
  <si>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</si>
  <si>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</si>
  <si>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</si>
  <si>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</si>
  <si>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</si>
  <si>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</si>
  <si>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</si>
  <si>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</si>
  <si>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</si>
  <si>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</si>
  <si>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</si>
  <si>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</si>
  <si>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</si>
  <si>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</si>
  <si>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</si>
  <si>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</si>
  <si>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</si>
  <si>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</si>
  <si>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</si>
  <si>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</si>
  <si>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</si>
  <si>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</si>
  <si>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</si>
  <si>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</si>
  <si>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</si>
  <si>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</si>
  <si>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</si>
  <si>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</si>
  <si>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</si>
  <si>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</si>
  <si>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</si>
  <si>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</si>
  <si>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</si>
  <si>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</si>
  <si>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</si>
  <si>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</si>
  <si>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</si>
  <si>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</si>
  <si>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</si>
  <si>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</si>
  <si>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</si>
  <si>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</si>
  <si>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</si>
  <si>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</si>
  <si>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</si>
  <si>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</si>
  <si>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</si>
  <si>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</si>
  <si>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</si>
  <si>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</si>
  <si>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</si>
  <si>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</si>
  <si>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</si>
  <si>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</si>
  <si>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</si>
  <si>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</si>
  <si>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</si>
  <si>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</si>
  <si>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</si>
  <si>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</si>
  <si>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</si>
  <si>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</si>
  <si>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</si>
  <si>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</si>
  <si>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</si>
  <si>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</si>
  <si>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</si>
  <si>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</si>
  <si>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</si>
  <si>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</si>
  <si>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</si>
  <si>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</si>
  <si>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</si>
  <si>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</si>
  <si>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</si>
  <si>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</si>
  <si>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</si>
  <si>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</si>
  <si>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</si>
  <si>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</si>
  <si>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</si>
  <si>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</si>
  <si>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</si>
  <si>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</si>
  <si>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</si>
  <si>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</si>
  <si>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</si>
  <si>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</si>
  <si>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</si>
  <si>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</si>
  <si>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</si>
  <si>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</si>
  <si>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</si>
  <si>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</si>
  <si>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</si>
  <si>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</si>
  <si>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</si>
  <si>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</si>
  <si>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</si>
  <si>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</si>
  <si>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</si>
  <si>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</si>
  <si>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</si>
  <si>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</si>
  <si>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</si>
  <si>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</si>
  <si>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</si>
  <si>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</si>
  <si>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</si>
  <si>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</si>
  <si>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</si>
  <si>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</si>
  <si>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</si>
  <si>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</si>
  <si>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</si>
  <si>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</si>
  <si>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</si>
  <si>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</si>
  <si>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</si>
  <si>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</si>
  <si>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</si>
  <si>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</si>
  <si>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</si>
  <si>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</si>
  <si>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</si>
  <si>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</si>
  <si>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</si>
  <si>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</si>
  <si>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</si>
  <si>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</si>
  <si>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</si>
  <si>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</si>
  <si>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</si>
  <si>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</si>
  <si>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</si>
  <si>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</si>
  <si>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</si>
  <si>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</si>
  <si>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</si>
  <si>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</si>
  <si>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</si>
  <si>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</si>
  <si>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</si>
  <si>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</si>
  <si>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</si>
  <si>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</si>
  <si>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</si>
  <si>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</si>
  <si>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</si>
  <si>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</si>
  <si>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</si>
  <si>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</si>
  <si>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</si>
  <si>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</si>
  <si>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</si>
  <si>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</si>
  <si>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</si>
  <si>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</si>
  <si>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</si>
  <si>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</si>
  <si>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</si>
  <si>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</si>
  <si>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</si>
  <si>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</si>
  <si>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</si>
  <si>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</si>
  <si>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</si>
  <si>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</si>
  <si>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</si>
  <si>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</si>
  <si>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</si>
  <si>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</si>
  <si>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</si>
  <si>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</si>
  <si>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</si>
  <si>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</si>
  <si>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</si>
  <si>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</si>
  <si>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</si>
  <si>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</si>
  <si>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</si>
  <si>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</si>
  <si>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</si>
  <si>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</si>
  <si>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</si>
  <si>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</si>
  <si>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</si>
  <si>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</si>
  <si>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</si>
  <si>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</si>
  <si>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</si>
  <si>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</si>
  <si>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</si>
  <si>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</si>
  <si>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</si>
  <si>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</si>
  <si>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</si>
  <si>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</si>
  <si>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</si>
  <si>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</si>
  <si>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</si>
  <si>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</si>
  <si>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</si>
  <si>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</si>
  <si>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</si>
  <si>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</si>
  <si>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</si>
  <si>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</si>
  <si>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</si>
  <si>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</si>
  <si>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</si>
  <si>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</si>
  <si>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</si>
  <si>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</si>
  <si>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</si>
  <si>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</si>
  <si>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</si>
  <si>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</si>
  <si>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</si>
  <si>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</si>
  <si>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</si>
  <si>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</si>
  <si>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</si>
  <si>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</si>
  <si>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</si>
  <si>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</si>
  <si>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</si>
  <si>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</si>
  <si>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</si>
  <si>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</si>
  <si>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</si>
  <si>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</si>
  <si>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</si>
  <si>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</si>
  <si>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</si>
  <si>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</si>
  <si>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</si>
  <si>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</si>
  <si>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</si>
  <si>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</si>
  <si>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</si>
  <si>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</si>
  <si>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</si>
  <si>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</si>
  <si>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</si>
  <si>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</si>
  <si>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</si>
  <si>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</si>
  <si>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</si>
  <si>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</si>
  <si>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</si>
  <si>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</si>
  <si>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</si>
  <si>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</si>
  <si>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</si>
  <si>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</si>
  <si>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</si>
  <si>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</si>
  <si>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</si>
  <si>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</si>
  <si>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</si>
  <si>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</si>
  <si>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</si>
  <si>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</si>
  <si>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</si>
  <si>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</si>
  <si>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</si>
  <si>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</si>
  <si>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</si>
  <si>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</si>
  <si>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</si>
  <si>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</si>
  <si>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</si>
  <si>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</si>
  <si>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</si>
  <si>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</si>
  <si>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</si>
  <si>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</si>
  <si>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</si>
  <si>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</si>
  <si>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</si>
  <si>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</si>
  <si>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</si>
  <si>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</si>
  <si>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</si>
  <si>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</si>
  <si>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</si>
  <si>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</si>
  <si>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</si>
  <si>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</si>
  <si>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</si>
  <si>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</si>
  <si>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</si>
  <si>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</si>
  <si>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</si>
  <si>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</si>
  <si>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</si>
  <si>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</si>
  <si>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</si>
  <si>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</si>
  <si>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</si>
  <si>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</si>
  <si>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</si>
  <si>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</si>
  <si>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</si>
  <si>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</si>
  <si>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</si>
  <si>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</si>
  <si>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</si>
  <si>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</si>
  <si>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</si>
  <si>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</si>
  <si>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</si>
  <si>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</si>
  <si>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</si>
  <si>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</si>
  <si>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</si>
  <si>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</si>
  <si>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</si>
  <si>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</si>
  <si>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</si>
  <si>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</si>
  <si>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</si>
  <si>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</si>
  <si>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</si>
  <si>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</si>
  <si>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</si>
  <si>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</si>
  <si>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</si>
  <si>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</si>
  <si>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</si>
  <si>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</si>
  <si>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</si>
  <si>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</si>
  <si>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</si>
  <si>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</si>
  <si>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</si>
  <si>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</si>
  <si>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</si>
  <si>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</si>
  <si>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</si>
  <si>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</si>
  <si>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</si>
  <si>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</si>
  <si>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</si>
  <si>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</si>
  <si>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</si>
  <si>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</si>
  <si>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</si>
  <si>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</si>
  <si>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</si>
  <si>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</si>
  <si>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</si>
  <si>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</si>
  <si>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</si>
  <si>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</si>
  <si>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</si>
  <si>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</si>
  <si>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</si>
  <si>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</si>
  <si>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</si>
  <si>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</si>
  <si>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</si>
  <si>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</si>
  <si>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</si>
  <si>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</si>
  <si>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</si>
  <si>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</si>
  <si>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</si>
  <si>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</si>
  <si>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</si>
  <si>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</si>
  <si>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</si>
  <si>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</si>
  <si>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</si>
  <si>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</si>
  <si>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</si>
  <si>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</si>
  <si>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</si>
  <si>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</si>
  <si>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</si>
  <si>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</si>
  <si>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</si>
  <si>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</si>
  <si>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</si>
  <si>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</si>
  <si>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</si>
  <si>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</si>
  <si>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</si>
  <si>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</si>
  <si>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</si>
  <si>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</si>
  <si>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</si>
  <si>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</si>
  <si>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</si>
  <si>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</si>
  <si>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</si>
  <si>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</si>
  <si>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</si>
  <si>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</si>
  <si>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</si>
  <si>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</si>
  <si>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</si>
  <si>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</si>
  <si>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</si>
  <si>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</si>
  <si>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</si>
  <si>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</si>
  <si>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</si>
  <si>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</si>
  <si>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</si>
  <si>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</si>
  <si>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</si>
  <si>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</si>
  <si>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</si>
  <si>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</si>
  <si>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</si>
  <si>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</si>
  <si>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</si>
  <si>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</si>
  <si>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</si>
  <si>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</si>
  <si>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</si>
  <si>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</si>
  <si>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</si>
  <si>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</si>
  <si>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</si>
  <si>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</si>
  <si>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</si>
  <si>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</si>
  <si>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</si>
  <si>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</si>
  <si>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</si>
  <si>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</si>
  <si>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</si>
  <si>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</si>
  <si>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</si>
  <si>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</si>
  <si>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</si>
  <si>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</si>
  <si>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</si>
  <si>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</si>
  <si>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</si>
  <si>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</si>
  <si>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</si>
  <si>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</si>
  <si>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</si>
  <si>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</si>
  <si>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</si>
  <si>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</si>
  <si>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</si>
  <si>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</si>
  <si>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</si>
  <si>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</si>
  <si>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</si>
  <si>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</si>
  <si>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</si>
  <si>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</si>
  <si>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</si>
  <si>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</si>
  <si>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</si>
  <si>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</si>
  <si>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</si>
  <si>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</si>
  <si>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</si>
  <si>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</si>
  <si>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</si>
  <si>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</si>
  <si>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</si>
  <si>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</si>
  <si>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</si>
  <si>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</si>
  <si>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</si>
  <si>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</si>
  <si>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</si>
  <si>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</si>
  <si>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</si>
  <si>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</si>
  <si>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</si>
  <si>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</si>
  <si>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</si>
  <si>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</si>
  <si>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</si>
  <si>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</si>
  <si>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</si>
  <si>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</si>
  <si>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</si>
  <si>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</si>
  <si>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</si>
  <si>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</si>
  <si>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</si>
  <si>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</si>
  <si>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</si>
  <si>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</si>
  <si>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</si>
  <si>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</si>
  <si>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</si>
  <si>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</si>
  <si>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</si>
  <si>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</si>
  <si>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</si>
  <si>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</si>
  <si>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</si>
  <si>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</si>
  <si>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</si>
  <si>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</si>
  <si>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</si>
  <si>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</si>
  <si>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</si>
  <si>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</si>
  <si>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</si>
  <si>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</si>
  <si>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</si>
  <si>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</si>
  <si>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</si>
  <si>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</si>
  <si>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</si>
  <si>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</si>
  <si>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</si>
  <si>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</si>
  <si>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</si>
  <si>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</si>
  <si>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</si>
  <si>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</si>
  <si>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</si>
  <si>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</si>
  <si>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</si>
  <si>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</si>
  <si>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</si>
  <si>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</si>
  <si>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</si>
  <si>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</si>
  <si>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</si>
  <si>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</si>
  <si>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</si>
  <si>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</si>
  <si>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</si>
  <si>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</si>
  <si>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</si>
  <si>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</si>
  <si>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</si>
  <si>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</si>
  <si>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</si>
  <si>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</si>
  <si>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</si>
  <si>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</si>
  <si>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</si>
  <si>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</si>
  <si>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</si>
  <si>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</si>
  <si>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</si>
  <si>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</si>
  <si>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</si>
  <si>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</si>
  <si>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</si>
  <si>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</si>
  <si>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</si>
  <si>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</si>
  <si>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</si>
  <si>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</si>
  <si>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</si>
  <si>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</si>
  <si>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</si>
  <si>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</si>
  <si>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</si>
  <si>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</si>
  <si>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</si>
  <si>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</si>
  <si>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</si>
  <si>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</si>
  <si>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</si>
  <si>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</si>
  <si>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</si>
  <si>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</si>
  <si>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</si>
  <si>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</si>
  <si>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</si>
  <si>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</si>
  <si>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</si>
  <si>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</si>
  <si>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</si>
  <si>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</si>
  <si>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</si>
  <si>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</si>
  <si>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</si>
  <si>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</si>
  <si>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</si>
  <si>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</si>
  <si>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</si>
  <si>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</si>
  <si>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</si>
  <si>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</si>
  <si>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</si>
  <si>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</si>
  <si>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</si>
  <si>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</si>
  <si>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</si>
  <si>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</si>
  <si>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</si>
  <si>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</si>
  <si>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</si>
  <si>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</si>
  <si>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</si>
  <si>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</si>
  <si>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</si>
  <si>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</si>
  <si>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</si>
  <si>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</si>
  <si>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</si>
  <si>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</si>
  <si>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</si>
  <si>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</si>
  <si>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</si>
  <si>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</si>
  <si>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</si>
  <si>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</si>
  <si>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</si>
  <si>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</si>
  <si>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</si>
  <si>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</si>
  <si>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</si>
  <si>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</si>
  <si>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</si>
  <si>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</si>
  <si>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</si>
  <si>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</si>
  <si>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</si>
  <si>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</si>
  <si>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</si>
  <si>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</si>
  <si>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</si>
  <si>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</si>
  <si>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</si>
  <si>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</si>
  <si>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</si>
  <si>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</si>
  <si>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</si>
  <si>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</si>
  <si>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</si>
  <si>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</si>
  <si>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</si>
  <si>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</si>
  <si>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</si>
  <si>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</si>
  <si>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</si>
  <si>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</si>
  <si>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</si>
  <si>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</si>
  <si>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</si>
  <si>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</si>
  <si>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</si>
  <si>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</si>
  <si>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</si>
  <si>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</si>
  <si>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</si>
  <si>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</si>
  <si>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</si>
  <si>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</si>
  <si>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</si>
  <si>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</si>
  <si>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</si>
  <si>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</si>
  <si>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</si>
  <si>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</si>
  <si>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</si>
  <si>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</si>
  <si>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</si>
  <si>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</si>
  <si>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</si>
  <si>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</si>
  <si>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</si>
  <si>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</si>
  <si>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</si>
  <si>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</si>
  <si>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</si>
  <si>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</si>
  <si>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</si>
  <si>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</si>
  <si>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</si>
  <si>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</si>
  <si>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</si>
  <si>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</si>
  <si>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</si>
  <si>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</si>
  <si>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</si>
  <si>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</si>
  <si>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</si>
  <si>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</si>
  <si>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</si>
  <si>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</si>
  <si>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</si>
  <si>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</si>
  <si>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</si>
  <si>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</si>
  <si>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</si>
  <si>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</si>
  <si>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</si>
  <si>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</si>
  <si>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</si>
  <si>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</si>
  <si>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</si>
  <si>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</si>
  <si>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</si>
  <si>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</si>
  <si>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</si>
  <si>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</si>
  <si>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</si>
  <si>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</si>
  <si>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</si>
  <si>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</si>
  <si>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</si>
  <si>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</si>
  <si>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</si>
  <si>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</si>
  <si>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</si>
  <si>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</si>
  <si>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</si>
  <si>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</si>
  <si>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</si>
  <si>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</si>
  <si>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</si>
  <si>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</si>
  <si>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</si>
  <si>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</si>
  <si>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</si>
  <si>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</si>
  <si>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</si>
  <si>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</si>
  <si>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</si>
  <si>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</si>
  <si>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</si>
  <si>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</si>
  <si>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</si>
  <si>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</si>
  <si>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</si>
  <si>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</si>
  <si>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</si>
  <si>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</si>
  <si>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</si>
  <si>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</si>
  <si>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</si>
  <si>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</si>
  <si>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</si>
  <si>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</si>
  <si>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</si>
  <si>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</si>
  <si>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</si>
  <si>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</si>
  <si>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</si>
  <si>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</si>
  <si>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</si>
  <si>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</si>
  <si>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</si>
  <si>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</si>
  <si>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</si>
  <si>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</si>
  <si>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</si>
  <si>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</si>
  <si>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</si>
  <si>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</si>
  <si>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</si>
  <si>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</si>
  <si>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</si>
  <si>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</si>
  <si>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</si>
  <si>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</si>
  <si>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</si>
  <si>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</si>
  <si>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</si>
  <si>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</si>
  <si>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</si>
  <si>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</si>
  <si>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</si>
  <si>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</si>
  <si>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</si>
  <si>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</si>
  <si>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</si>
  <si>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</si>
  <si>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</si>
  <si>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</si>
  <si>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</si>
  <si>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</si>
  <si>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</si>
  <si>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</si>
  <si>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</si>
  <si>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</si>
  <si>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</si>
  <si>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</si>
  <si>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</si>
  <si>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</si>
  <si>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</si>
  <si>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</si>
  <si>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</si>
  <si>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</si>
  <si>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</si>
  <si>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</si>
  <si>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</si>
  <si>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</si>
  <si>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</si>
  <si>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</si>
  <si>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</si>
  <si>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</si>
  <si>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</si>
  <si>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</si>
  <si>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</si>
  <si>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</si>
  <si>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</si>
  <si>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</si>
  <si>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</si>
  <si>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</si>
  <si>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</si>
  <si>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</si>
  <si>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</si>
  <si>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</si>
  <si>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</si>
  <si>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</si>
  <si>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</si>
  <si>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</si>
  <si>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</si>
  <si>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</si>
  <si>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</si>
  <si>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</si>
  <si>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</si>
  <si>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</si>
  <si>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</si>
  <si>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</si>
  <si>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</si>
  <si>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</si>
  <si>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</si>
  <si>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</si>
  <si>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</si>
  <si>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</si>
  <si>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</si>
  <si>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</si>
  <si>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</si>
  <si>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</si>
  <si>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</si>
  <si>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</si>
  <si>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</si>
  <si>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</si>
  <si>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</si>
  <si>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</si>
  <si>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</si>
  <si>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</si>
  <si>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</si>
  <si>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</si>
  <si>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</si>
  <si>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</si>
  <si>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</si>
  <si>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</si>
  <si>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</si>
  <si>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</si>
  <si>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</si>
  <si>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</si>
  <si>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</si>
  <si>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</si>
  <si>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</si>
  <si>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</si>
  <si>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</si>
  <si>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</si>
  <si>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</si>
  <si>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</si>
  <si>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</si>
  <si>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</si>
  <si>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</si>
  <si>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</si>
  <si>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</si>
  <si>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</si>
  <si>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</si>
  <si>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</si>
  <si>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</si>
  <si>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</si>
  <si>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</si>
  <si>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</si>
  <si>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</si>
  <si>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</si>
  <si>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</si>
  <si>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</si>
  <si>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</si>
  <si>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</si>
  <si>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</si>
  <si>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</si>
  <si>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</si>
  <si>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</si>
  <si>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</si>
  <si>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</si>
  <si>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</si>
  <si>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</si>
  <si>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</si>
  <si>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</si>
  <si>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</si>
  <si>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</si>
  <si>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</si>
  <si>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</si>
  <si>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</si>
  <si>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</si>
  <si>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</si>
  <si>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</si>
  <si>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</si>
  <si>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</si>
  <si>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</si>
  <si>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</si>
  <si>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</si>
  <si>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</si>
  <si>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</si>
  <si>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</si>
  <si>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</si>
  <si>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</si>
  <si>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</si>
  <si>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</si>
  <si>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</si>
  <si>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</si>
  <si>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</si>
  <si>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</si>
  <si>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</si>
  <si>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</si>
  <si>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</si>
  <si>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</si>
  <si>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</si>
  <si>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</si>
  <si>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</si>
  <si>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</si>
  <si>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</si>
  <si>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</si>
  <si>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</si>
  <si>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</si>
  <si>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</si>
  <si>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</si>
  <si>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</si>
  <si>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</si>
  <si>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</si>
  <si>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</si>
  <si>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</si>
  <si>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</si>
  <si>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</si>
  <si>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</si>
  <si>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</si>
  <si>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</si>
  <si>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</si>
  <si>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</si>
  <si>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</si>
  <si>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</si>
  <si>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</si>
  <si>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</si>
  <si>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</si>
  <si>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</si>
  <si>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</si>
  <si>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</si>
  <si>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</si>
  <si>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</si>
  <si>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</si>
  <si>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</si>
  <si>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</si>
  <si>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</si>
  <si>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</si>
  <si>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</si>
  <si>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</si>
  <si>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</si>
  <si>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</si>
  <si>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</si>
  <si>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</si>
  <si>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</si>
  <si>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</si>
  <si>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</si>
  <si>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</si>
  <si>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</si>
  <si>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</si>
  <si>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</si>
  <si>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</si>
  <si>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</si>
  <si>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</si>
  <si>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</si>
  <si>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</si>
  <si>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</si>
  <si>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</si>
  <si>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</si>
  <si>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</si>
  <si>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</si>
  <si>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</si>
  <si>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</si>
  <si>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</si>
  <si>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</si>
  <si>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</si>
  <si>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</si>
  <si>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</si>
  <si>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</si>
  <si>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</si>
  <si>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</si>
  <si>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</si>
  <si>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</si>
  <si>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</si>
  <si>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</si>
  <si>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</si>
  <si>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</si>
  <si>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</si>
  <si>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</si>
  <si>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</si>
  <si>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</si>
  <si>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</si>
  <si>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</si>
  <si>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</si>
  <si>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</si>
  <si>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</si>
  <si>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</si>
  <si>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</si>
  <si>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</si>
  <si>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</si>
  <si>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</si>
  <si>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</si>
  <si>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</si>
  <si>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</si>
  <si>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</si>
  <si>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</si>
  <si>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</si>
  <si>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</si>
  <si>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</si>
  <si>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</si>
  <si>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</si>
  <si>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</si>
  <si>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</si>
  <si>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</si>
  <si>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</si>
  <si>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</si>
  <si>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</si>
  <si>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</si>
  <si>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</si>
  <si>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</si>
  <si>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</si>
  <si>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</si>
  <si>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</si>
  <si>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</si>
  <si>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</si>
  <si>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</si>
  <si>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</si>
  <si>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</si>
  <si>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</si>
  <si>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</si>
  <si>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</si>
  <si>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</si>
  <si>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</si>
  <si>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</si>
  <si>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</si>
  <si>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</si>
  <si>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</si>
  <si>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</si>
  <si>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</si>
  <si>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</si>
  <si>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</si>
  <si>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</si>
  <si>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</si>
  <si>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</si>
  <si>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</si>
  <si>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</si>
  <si>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</si>
  <si>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</si>
  <si>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</si>
  <si>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</si>
  <si>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</si>
  <si>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</si>
  <si>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</si>
  <si>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</si>
  <si>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</si>
  <si>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</si>
  <si>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</si>
  <si>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</si>
  <si>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</si>
  <si>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</si>
  <si>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</si>
  <si>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</si>
  <si>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</si>
  <si>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</si>
  <si>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</si>
  <si>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</si>
  <si>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</si>
  <si>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</si>
  <si>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</si>
  <si>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</si>
  <si>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</si>
  <si>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</si>
  <si>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</si>
  <si>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</si>
  <si>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</si>
  <si>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</si>
  <si>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</si>
  <si>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</si>
  <si>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</si>
  <si>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</si>
  <si>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</si>
  <si>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</si>
  <si>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</si>
  <si>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</si>
  <si>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</si>
  <si>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</si>
  <si>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</si>
  <si>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</si>
  <si>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</si>
  <si>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</si>
  <si>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</si>
  <si>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</si>
  <si>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</si>
  <si>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</si>
  <si>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</si>
  <si>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</si>
  <si>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</si>
  <si>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</si>
  <si>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</si>
  <si>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</si>
  <si>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</si>
  <si>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</si>
  <si>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</si>
  <si>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</si>
  <si>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</si>
  <si>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</si>
  <si>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</si>
  <si>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</si>
  <si>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</si>
  <si>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</si>
  <si>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</si>
  <si>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</si>
  <si>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</si>
  <si>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</si>
  <si>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</si>
  <si>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</si>
  <si>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</si>
  <si>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</si>
  <si>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</si>
  <si>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</si>
  <si>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</si>
  <si>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</si>
  <si>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</si>
  <si>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</si>
  <si>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</si>
  <si>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</si>
  <si>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</si>
  <si>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</si>
  <si>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</si>
  <si>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</si>
  <si>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</si>
  <si>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</si>
  <si>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</si>
  <si>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</si>
  <si>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</si>
  <si>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</si>
  <si>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</si>
  <si>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</si>
  <si>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</si>
  <si>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</si>
  <si>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</si>
  <si>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</si>
  <si>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</si>
  <si>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</si>
  <si>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</si>
  <si>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</si>
  <si>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</si>
  <si>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</si>
  <si>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</si>
  <si>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</si>
  <si>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</si>
  <si>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</si>
  <si>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</si>
  <si>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</si>
  <si>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</si>
  <si>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</si>
  <si>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</si>
  <si>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</si>
  <si>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</si>
  <si>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</si>
  <si>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</si>
  <si>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</si>
  <si>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</si>
  <si>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</si>
  <si>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</si>
  <si>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</si>
  <si>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</si>
  <si>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</si>
  <si>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</si>
  <si>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</si>
  <si>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</si>
  <si>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</si>
  <si>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</si>
  <si>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</si>
  <si>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</si>
  <si>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</si>
  <si>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</si>
  <si>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</si>
  <si>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</si>
  <si>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</si>
  <si>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</si>
  <si>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</si>
  <si>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</si>
  <si>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</si>
  <si>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</si>
  <si>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</si>
  <si>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</si>
  <si>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</si>
  <si>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</si>
  <si>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</si>
  <si>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</si>
  <si>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</si>
  <si>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</si>
  <si>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</si>
  <si>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</si>
  <si>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</si>
  <si>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</si>
  <si>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</si>
  <si>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</si>
  <si>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</si>
  <si>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</si>
  <si>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</si>
  <si>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</si>
  <si>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</si>
  <si>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</si>
  <si>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</si>
  <si>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</si>
  <si>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</si>
  <si>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</si>
  <si>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</si>
  <si>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</si>
  <si>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</si>
  <si>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</si>
  <si>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</si>
  <si>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</si>
  <si>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</si>
  <si>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</si>
  <si>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</si>
  <si>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</si>
  <si>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</si>
  <si>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</si>
  <si>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</si>
  <si>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</si>
  <si>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</si>
  <si>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</si>
  <si>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</si>
  <si>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</si>
  <si>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</si>
  <si>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</si>
  <si>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</si>
  <si>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</si>
  <si>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</si>
  <si>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</si>
  <si>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</si>
  <si>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</si>
  <si>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</si>
  <si>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</si>
  <si>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</si>
  <si>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</si>
  <si>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</si>
  <si>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</si>
  <si>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</si>
  <si>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</si>
  <si>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</si>
  <si>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</si>
  <si>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</si>
  <si>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</si>
  <si>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</si>
  <si>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</si>
  <si>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</si>
  <si>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</si>
  <si>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</si>
  <si>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</si>
  <si>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</si>
  <si>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</si>
  <si>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</si>
  <si>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</si>
  <si>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</si>
  <si>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</si>
  <si>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</si>
  <si>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</si>
  <si>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</si>
  <si>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</si>
  <si>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</si>
  <si>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</si>
  <si>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</si>
  <si>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</si>
  <si>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</si>
  <si>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</si>
  <si>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</si>
  <si>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</si>
  <si>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</si>
  <si>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</si>
  <si>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</si>
  <si>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</si>
  <si>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</si>
  <si>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</si>
  <si>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</si>
  <si>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</si>
  <si>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</si>
  <si>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</si>
  <si>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</si>
  <si>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</si>
  <si>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</si>
  <si>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</si>
  <si>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</si>
  <si>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</si>
  <si>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</si>
  <si>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</si>
  <si>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</si>
  <si>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</si>
  <si>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</si>
  <si>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</si>
  <si>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</si>
  <si>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</si>
  <si>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</si>
  <si>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</si>
  <si>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</si>
  <si>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</si>
  <si>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</si>
  <si>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</si>
  <si>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</si>
  <si>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</si>
  <si>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</si>
  <si>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</si>
  <si>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</si>
  <si>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</si>
  <si>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</si>
  <si>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</si>
  <si>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</si>
  <si>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</si>
  <si>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</si>
  <si>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</si>
  <si>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</si>
  <si>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</si>
  <si>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</si>
  <si>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</si>
  <si>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</si>
  <si>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</si>
  <si>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</si>
  <si>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</si>
  <si>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</si>
  <si>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</si>
  <si>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</si>
  <si>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</si>
  <si>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</si>
  <si>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</si>
  <si>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</si>
  <si>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</si>
  <si>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</si>
  <si>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</si>
  <si>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</si>
  <si>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</si>
  <si>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</si>
  <si>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</si>
  <si>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</si>
  <si>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</si>
  <si>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</si>
  <si>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</si>
  <si>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</si>
  <si>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</si>
  <si>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</si>
  <si>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</si>
  <si>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</si>
  <si>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</si>
  <si>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</si>
  <si>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</si>
  <si>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</si>
  <si>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</si>
  <si>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</si>
  <si>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</si>
  <si>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</si>
  <si>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</si>
  <si>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</si>
  <si>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</si>
  <si>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</si>
  <si>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</si>
  <si>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</si>
  <si>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</si>
  <si>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</si>
  <si>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</si>
  <si>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</si>
  <si>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</si>
  <si>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</si>
  <si>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</si>
  <si>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</si>
  <si>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</si>
  <si>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</si>
  <si>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</si>
  <si>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</si>
  <si>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</si>
  <si>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</si>
  <si>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</si>
  <si>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</si>
  <si>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</si>
  <si>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</si>
  <si>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</si>
  <si>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</si>
  <si>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</si>
  <si>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</si>
  <si>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</si>
  <si>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</si>
  <si>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</si>
  <si>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</si>
  <si>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</si>
  <si>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</si>
  <si>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</si>
  <si>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</si>
  <si>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</si>
  <si>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</si>
  <si>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</si>
  <si>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</si>
  <si>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</si>
  <si>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</si>
  <si>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</si>
  <si>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</si>
  <si>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</si>
  <si>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</si>
  <si>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</si>
  <si>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</si>
  <si>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</si>
  <si>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</si>
  <si>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</si>
  <si>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</si>
  <si>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</si>
  <si>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</si>
  <si>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</si>
  <si>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</si>
  <si>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</si>
  <si>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</si>
  <si>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</si>
  <si>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</si>
  <si>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</si>
  <si>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</si>
  <si>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</si>
  <si>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</si>
  <si>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</si>
  <si>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</si>
  <si>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</si>
  <si>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</si>
  <si>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</si>
  <si>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</si>
  <si>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</si>
  <si>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</si>
  <si>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</si>
  <si>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</si>
  <si>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</si>
  <si>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</si>
  <si>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</si>
  <si>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</si>
  <si>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</si>
  <si>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</si>
  <si>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</si>
  <si>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</si>
  <si>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</si>
  <si>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</si>
  <si>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</si>
  <si>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</si>
  <si>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</si>
  <si>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</si>
  <si>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</si>
  <si>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</si>
  <si>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</si>
  <si>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</si>
  <si>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</si>
  <si>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</si>
  <si>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</si>
  <si>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</si>
  <si>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</si>
  <si>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</si>
  <si>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</si>
  <si>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</si>
  <si>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</si>
  <si>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</si>
  <si>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</si>
  <si>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</si>
  <si>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</si>
  <si>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</si>
  <si>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</si>
  <si>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</si>
  <si>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</si>
  <si>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</si>
  <si>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</si>
  <si>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</si>
  <si>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</si>
  <si>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</si>
  <si>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</si>
  <si>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</si>
  <si>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</si>
  <si>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</si>
  <si>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</si>
  <si>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</si>
  <si>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</si>
  <si>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</si>
  <si>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</si>
  <si>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</si>
  <si>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</si>
  <si>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</si>
  <si>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</si>
  <si>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</si>
  <si>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</si>
  <si>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</si>
  <si>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</si>
  <si>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</si>
  <si>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</si>
  <si>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</si>
  <si>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</si>
  <si>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</si>
  <si>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</si>
  <si>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</si>
  <si>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</si>
  <si>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</si>
  <si>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</si>
  <si>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</si>
  <si>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</si>
  <si>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</si>
  <si>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</si>
  <si>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</si>
  <si>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</si>
  <si>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</si>
  <si>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</si>
  <si>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</si>
  <si>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</si>
  <si>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</si>
  <si>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</si>
  <si>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</si>
  <si>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</si>
  <si>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</si>
  <si>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</si>
  <si>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</si>
  <si>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</si>
  <si>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</si>
  <si>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</si>
  <si>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</si>
  <si>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</si>
  <si>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</si>
  <si>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</si>
  <si>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</si>
  <si>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</si>
  <si>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</si>
  <si>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</si>
  <si>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</si>
  <si>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</si>
  <si>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</si>
  <si>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</si>
  <si>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</si>
  <si>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</si>
  <si>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</si>
  <si>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</si>
  <si>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</si>
  <si>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</si>
  <si>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</si>
  <si>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</si>
  <si>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</si>
  <si>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</si>
  <si>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</si>
  <si>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</si>
  <si>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</si>
  <si>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</si>
  <si>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</si>
  <si>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</si>
  <si>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</si>
  <si>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</si>
  <si>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</si>
  <si>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</si>
  <si>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</si>
  <si>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</si>
  <si>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</si>
  <si>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</si>
  <si>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</si>
  <si>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</si>
  <si>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</si>
  <si>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</si>
  <si>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</si>
  <si>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</si>
  <si>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</si>
  <si>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</si>
  <si>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</si>
  <si>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</si>
  <si>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</si>
  <si>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</si>
  <si>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</si>
  <si>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</si>
  <si>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</si>
  <si>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</si>
  <si>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</si>
  <si>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</si>
  <si>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</si>
  <si>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</si>
  <si>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</si>
  <si>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</si>
  <si>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</si>
  <si>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</si>
  <si>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</si>
  <si>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</si>
  <si>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</si>
  <si>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</si>
  <si>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</si>
  <si>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</si>
  <si>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</si>
  <si>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</si>
  <si>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</si>
  <si>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</si>
  <si>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</si>
  <si>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</si>
  <si>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</si>
  <si>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</si>
  <si>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</si>
  <si>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</si>
  <si>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</si>
  <si>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</si>
  <si>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</si>
  <si>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</si>
  <si>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</si>
  <si>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</si>
  <si>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</si>
  <si>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</si>
  <si>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</si>
  <si>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</si>
  <si>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</si>
  <si>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</si>
  <si>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</si>
  <si>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</si>
  <si>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</si>
  <si>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</si>
  <si>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</si>
  <si>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</si>
  <si>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</si>
  <si>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</si>
  <si>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</si>
  <si>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</si>
  <si>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</si>
  <si>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</si>
  <si>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</si>
  <si>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</si>
  <si>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</si>
  <si>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</si>
  <si>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</si>
  <si>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</si>
  <si>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</si>
  <si>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</si>
  <si>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</si>
  <si>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</si>
  <si>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</si>
  <si>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</si>
  <si>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</si>
  <si>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</si>
  <si>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</si>
  <si>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</si>
  <si>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</si>
  <si>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</si>
  <si>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</si>
  <si>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</si>
  <si>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</si>
  <si>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</si>
  <si>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</si>
  <si>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</si>
  <si>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</si>
  <si>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</si>
  <si>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</si>
  <si>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</si>
  <si>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</si>
  <si>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</si>
  <si>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</si>
  <si>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</si>
  <si>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</si>
  <si>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</si>
  <si>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</si>
  <si>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</si>
  <si>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</si>
  <si>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</si>
  <si>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</si>
  <si>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</si>
  <si>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</si>
  <si>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</si>
  <si>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</si>
  <si>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</si>
  <si>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</si>
  <si>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</si>
  <si>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</si>
  <si>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</si>
  <si>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</si>
  <si>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</si>
  <si>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</si>
  <si>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</si>
  <si>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</si>
  <si>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</si>
  <si>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</si>
  <si>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</si>
  <si>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</si>
  <si>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</si>
  <si>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</si>
  <si>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</si>
  <si>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</si>
  <si>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</si>
  <si>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</si>
  <si>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</si>
  <si>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</si>
  <si>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</si>
  <si>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</si>
  <si>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</si>
  <si>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</si>
  <si>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</si>
  <si>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</si>
  <si>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</si>
  <si>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</si>
  <si>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</si>
  <si>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</si>
  <si>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</si>
  <si>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</si>
  <si>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</si>
  <si>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</si>
  <si>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</si>
  <si>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</si>
  <si>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</si>
  <si>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</si>
  <si>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</si>
  <si>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</si>
  <si>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</si>
  <si>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</si>
  <si>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</si>
  <si>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</si>
  <si>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</si>
  <si>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</si>
  <si>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</si>
  <si>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</si>
  <si>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</si>
  <si>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</si>
  <si>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</si>
  <si>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</si>
  <si>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</si>
  <si>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</si>
  <si>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</si>
  <si>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</si>
  <si>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</si>
  <si>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</si>
  <si>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</si>
  <si>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</si>
  <si>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</si>
  <si>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</si>
  <si>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</si>
  <si>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</si>
  <si>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</si>
  <si>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</si>
  <si>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</si>
  <si>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</si>
  <si>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</si>
  <si>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</si>
  <si>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</si>
  <si>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</si>
  <si>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</si>
  <si>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</si>
  <si>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</si>
  <si>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</si>
  <si>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</si>
  <si>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</si>
  <si>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</si>
  <si>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</si>
  <si>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</si>
  <si>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</si>
  <si>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</si>
  <si>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</si>
  <si>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</si>
  <si>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</si>
  <si>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</si>
  <si>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</si>
  <si>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</si>
  <si>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</si>
  <si>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</si>
  <si>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</si>
  <si>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</si>
  <si>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</si>
  <si>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</si>
  <si>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</si>
  <si>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</si>
  <si>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</si>
  <si>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</si>
  <si>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</si>
  <si>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</si>
  <si>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</si>
  <si>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</si>
  <si>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</si>
  <si>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</si>
  <si>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</si>
  <si>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</si>
  <si>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</si>
  <si>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</si>
  <si>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</si>
  <si>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</si>
  <si>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</si>
  <si>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</si>
  <si>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</si>
  <si>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</si>
  <si>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</si>
  <si>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</si>
  <si>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</si>
  <si>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</si>
  <si>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</si>
  <si>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</si>
  <si>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</si>
  <si>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</si>
  <si>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</si>
  <si>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</si>
  <si>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</si>
  <si>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</si>
  <si>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</si>
  <si>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</si>
  <si>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</si>
  <si>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</si>
  <si>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</si>
  <si>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</si>
  <si>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</si>
  <si>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</si>
  <si>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</si>
  <si>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</si>
  <si>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</si>
  <si>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</si>
  <si>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</si>
  <si>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</si>
  <si>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</si>
  <si>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</si>
  <si>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</si>
  <si>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</si>
  <si>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</si>
  <si>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</si>
  <si>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</si>
  <si>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</si>
  <si>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</si>
  <si>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</si>
  <si>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</si>
  <si>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</si>
  <si>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</si>
  <si>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</si>
  <si>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</si>
  <si>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</si>
  <si>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</si>
  <si>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</si>
  <si>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</si>
  <si>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</si>
  <si>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</si>
  <si>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</si>
  <si>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</si>
  <si>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</si>
  <si>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</si>
  <si>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</si>
  <si>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</si>
  <si>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</si>
  <si>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</si>
  <si>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</si>
  <si>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</si>
  <si>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</si>
  <si>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</si>
  <si>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</si>
  <si>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</si>
  <si>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</si>
  <si>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</si>
  <si>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</si>
  <si>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</si>
  <si>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</si>
  <si>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</si>
  <si>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</si>
  <si>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</si>
  <si>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</si>
  <si>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</si>
  <si>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</si>
  <si>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</si>
  <si>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</si>
  <si>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</si>
  <si>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</si>
  <si>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</si>
  <si>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</si>
  <si>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</si>
  <si>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</si>
  <si>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</si>
  <si>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</si>
  <si>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</si>
  <si>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</si>
  <si>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</si>
  <si>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</si>
  <si>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</si>
  <si>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</si>
  <si>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</si>
  <si>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</si>
  <si>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</si>
  <si>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</si>
  <si>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</si>
  <si>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</si>
  <si>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</si>
  <si>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</si>
  <si>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</si>
  <si>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</si>
  <si>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</si>
  <si>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</si>
  <si>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</si>
  <si>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</si>
  <si>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</si>
  <si>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</si>
  <si>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</si>
  <si>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</si>
  <si>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</si>
  <si>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</si>
  <si>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</si>
  <si>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</si>
  <si>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</si>
  <si>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</si>
  <si>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</si>
  <si>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</si>
  <si>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</si>
  <si>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</si>
  <si>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</si>
  <si>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</si>
  <si>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</si>
  <si>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</si>
  <si>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</si>
  <si>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</si>
  <si>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</si>
  <si>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</si>
  <si>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</si>
  <si>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</si>
  <si>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</si>
  <si>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</si>
  <si>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</si>
  <si>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</si>
  <si>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</si>
  <si>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</si>
  <si>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</si>
  <si>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</si>
  <si>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</si>
  <si>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</si>
  <si>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</si>
  <si>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</si>
  <si>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</si>
  <si>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</si>
  <si>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</si>
  <si>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</si>
  <si>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</si>
  <si>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</si>
  <si>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</si>
  <si>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</si>
  <si>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</si>
  <si>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</si>
  <si>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</si>
  <si>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</si>
  <si>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</si>
  <si>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</si>
  <si>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</si>
  <si>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</si>
  <si>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</si>
  <si>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</si>
  <si>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</si>
  <si>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</si>
  <si>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</si>
  <si>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</si>
  <si>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</si>
  <si>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</si>
  <si>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</si>
  <si>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</si>
  <si>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</si>
  <si>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</si>
  <si>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</si>
  <si>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</si>
  <si>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</si>
  <si>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</si>
  <si>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</si>
  <si>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</si>
  <si>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</si>
  <si>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</si>
  <si>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</si>
  <si>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</si>
  <si>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</si>
  <si>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</si>
  <si>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</si>
  <si>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</si>
  <si>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</si>
  <si>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</si>
  <si>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</si>
  <si>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</si>
  <si>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</si>
  <si>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</si>
  <si>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</si>
  <si>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</si>
  <si>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</si>
  <si>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</si>
  <si>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</si>
  <si>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</si>
  <si>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</si>
  <si>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</si>
  <si>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</si>
  <si>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</si>
  <si>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</si>
  <si>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</si>
  <si>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</si>
  <si>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</si>
  <si>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</si>
  <si>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</si>
  <si>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</si>
  <si>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</si>
  <si>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</si>
  <si>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</si>
  <si>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</si>
  <si>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</si>
  <si>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</si>
  <si>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</si>
  <si>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</si>
  <si>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</si>
  <si>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</si>
  <si>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</si>
  <si>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</si>
  <si>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</si>
  <si>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</si>
  <si>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</si>
  <si>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</si>
  <si>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</si>
  <si>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</si>
  <si>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</si>
  <si>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</si>
  <si>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</si>
  <si>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</si>
  <si>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</si>
  <si>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</si>
  <si>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</si>
  <si>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</si>
  <si>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</si>
  <si>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</si>
  <si>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</si>
  <si>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</si>
  <si>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</si>
  <si>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</si>
  <si>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</si>
  <si>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</si>
  <si>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</si>
  <si>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</si>
  <si>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</si>
  <si>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</si>
  <si>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</si>
  <si>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</si>
  <si>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</si>
  <si>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</si>
  <si>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</si>
  <si>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</si>
  <si>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</si>
  <si>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</si>
  <si>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</si>
  <si>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</si>
  <si>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</si>
  <si>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</si>
  <si>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</si>
  <si>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</si>
  <si>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</si>
  <si>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</si>
  <si>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</si>
  <si>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</si>
  <si>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</si>
  <si>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</si>
  <si>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</si>
  <si>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</si>
  <si>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</si>
  <si>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</si>
  <si>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</si>
  <si>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</si>
  <si>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</si>
  <si>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</si>
  <si>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</si>
  <si>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</si>
  <si>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</si>
  <si>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</si>
  <si>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</si>
  <si>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</si>
  <si>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</si>
  <si>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</si>
  <si>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</si>
  <si>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</si>
  <si>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</si>
  <si>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</si>
  <si>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</si>
  <si>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</si>
  <si>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</si>
  <si>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</si>
  <si>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</si>
  <si>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</si>
  <si>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</si>
  <si>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</si>
  <si>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</si>
  <si>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</si>
  <si>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</si>
  <si>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</si>
  <si>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</si>
  <si>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</si>
  <si>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</si>
  <si>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</si>
  <si>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</si>
  <si>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</si>
  <si>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</si>
  <si>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</si>
  <si>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</si>
  <si>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</si>
  <si>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</si>
  <si>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</si>
  <si>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</si>
  <si>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</si>
  <si>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</si>
  <si>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</si>
  <si>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</si>
  <si>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</si>
  <si>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</si>
  <si>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</si>
  <si>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</si>
  <si>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</si>
  <si>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</si>
  <si>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</si>
  <si>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</si>
  <si>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</si>
  <si>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</si>
  <si>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</si>
  <si>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</si>
  <si>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</si>
  <si>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</si>
  <si>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</si>
  <si>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</si>
  <si>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</si>
  <si>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</si>
  <si>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</si>
  <si>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</si>
  <si>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</si>
  <si>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</si>
  <si>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</si>
  <si>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</si>
  <si>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</si>
  <si>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</si>
  <si>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</si>
  <si>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</si>
  <si>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</si>
  <si>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</si>
  <si>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</si>
  <si>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</si>
  <si>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</si>
  <si>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</si>
  <si>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</si>
  <si>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</si>
  <si>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</si>
  <si>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</si>
  <si>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</si>
  <si>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</si>
  <si>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</si>
  <si>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</si>
  <si>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</si>
  <si>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</si>
  <si>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</si>
  <si>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</si>
  <si>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</si>
  <si>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</si>
  <si>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</si>
  <si>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</si>
  <si>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</si>
  <si>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</si>
  <si>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</si>
  <si>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</si>
  <si>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</si>
  <si>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</si>
  <si>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</si>
  <si>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</si>
  <si>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</si>
  <si>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</si>
  <si>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</si>
  <si>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</si>
  <si>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</si>
  <si>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</si>
  <si>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</si>
  <si>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</si>
  <si>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</si>
  <si>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</si>
  <si>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</si>
  <si>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</si>
  <si>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</si>
  <si>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</si>
  <si>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</si>
  <si>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</si>
  <si>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</si>
  <si>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</si>
  <si>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</si>
  <si>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</si>
  <si>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</si>
  <si>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</si>
  <si>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</si>
  <si>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</si>
  <si>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</si>
  <si>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</si>
  <si>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</si>
  <si>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</si>
  <si>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</si>
  <si>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</si>
  <si>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</si>
  <si>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</si>
  <si>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</si>
  <si>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</si>
  <si>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</si>
  <si>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</si>
  <si>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</si>
  <si>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</si>
  <si>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</si>
  <si>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</si>
  <si>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</si>
  <si>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</si>
  <si>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</si>
  <si>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</si>
  <si>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</si>
  <si>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</si>
  <si>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</si>
  <si>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</si>
  <si>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</si>
  <si>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</si>
  <si>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</si>
  <si>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</si>
  <si>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</si>
  <si>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</si>
  <si>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</si>
  <si>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</si>
  <si>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</si>
  <si>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</si>
  <si>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</si>
  <si>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</si>
  <si>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</si>
  <si>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</si>
  <si>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</si>
  <si>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</si>
  <si>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</si>
  <si>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</si>
  <si>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</si>
  <si>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</si>
  <si>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</si>
  <si>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</si>
  <si>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</si>
  <si>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</si>
  <si>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</si>
  <si>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</si>
  <si>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</si>
  <si>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</si>
  <si>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</si>
  <si>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</si>
  <si>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</si>
  <si>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</si>
  <si>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</si>
  <si>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</si>
  <si>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</si>
  <si>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</si>
  <si>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</si>
  <si>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</si>
  <si>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</si>
  <si>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</si>
  <si>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</si>
  <si>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</si>
  <si>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</si>
  <si>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</si>
  <si>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</si>
  <si>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</si>
  <si>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</si>
  <si>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</si>
  <si>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</si>
  <si>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</si>
  <si>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</si>
  <si>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</si>
  <si>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</si>
  <si>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</si>
  <si>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</si>
  <si>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</si>
  <si>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</si>
  <si>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</si>
  <si>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</si>
  <si>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</si>
  <si>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</si>
  <si>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</si>
  <si>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</si>
  <si>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</si>
  <si>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</si>
  <si>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</si>
  <si>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</si>
  <si>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</si>
  <si>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</si>
  <si>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</si>
  <si>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</si>
  <si>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</si>
  <si>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</si>
  <si>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</si>
  <si>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</si>
  <si>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</si>
  <si>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</si>
  <si>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</si>
  <si>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</si>
  <si>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</si>
  <si>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</si>
  <si>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</si>
  <si>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</si>
  <si>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</si>
  <si>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</si>
  <si>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</si>
  <si>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</si>
  <si>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</si>
  <si>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</si>
  <si>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</si>
  <si>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</si>
  <si>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</si>
  <si>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</si>
  <si>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</si>
  <si>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</si>
  <si>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</si>
  <si>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</si>
  <si>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</si>
  <si>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</si>
  <si>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</si>
  <si>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</si>
  <si>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</si>
  <si>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</si>
  <si>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</si>
  <si>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</si>
  <si>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</si>
  <si>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</si>
  <si>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</si>
  <si>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</si>
  <si>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</si>
  <si>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</si>
  <si>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</si>
  <si>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</si>
  <si>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</si>
  <si>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</si>
  <si>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</si>
  <si>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</si>
  <si>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</si>
  <si>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</si>
  <si>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</si>
  <si>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</si>
  <si>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</si>
  <si>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</si>
  <si>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</si>
  <si>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</si>
  <si>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</si>
  <si>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</si>
  <si>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</si>
  <si>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</si>
  <si>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</si>
  <si>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</si>
  <si>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</si>
  <si>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</si>
  <si>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</si>
  <si>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</si>
  <si>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</si>
  <si>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</si>
  <si>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</si>
  <si>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</si>
  <si>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</si>
  <si>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</si>
  <si>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</si>
  <si>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</si>
  <si>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</si>
  <si>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</si>
  <si>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</si>
  <si>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</si>
  <si>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</si>
  <si>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</si>
  <si>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</si>
  <si>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</si>
  <si>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</si>
  <si>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</si>
  <si>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</si>
  <si>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</si>
  <si>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</si>
  <si>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</si>
  <si>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</si>
  <si>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</si>
  <si>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</si>
  <si>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</si>
  <si>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</si>
  <si>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</si>
  <si>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</si>
  <si>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</si>
  <si>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</si>
  <si>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</si>
  <si>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</si>
  <si>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</si>
  <si>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</si>
  <si>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</si>
  <si>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</si>
  <si>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</si>
  <si>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</si>
  <si>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</si>
  <si>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</si>
  <si>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</si>
  <si>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</si>
  <si>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</si>
  <si>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</si>
  <si>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</si>
  <si>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</si>
  <si>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</si>
  <si>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</si>
  <si>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</si>
  <si>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</si>
  <si>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</si>
  <si>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</si>
  <si>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</si>
  <si>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</si>
  <si>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</si>
  <si>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</si>
  <si>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</si>
  <si>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</si>
  <si>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</si>
  <si>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</si>
  <si>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</si>
  <si>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</si>
  <si>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</si>
  <si>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</si>
  <si>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</si>
  <si>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</si>
  <si>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</si>
  <si>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</si>
  <si>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</si>
  <si>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</si>
  <si>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</si>
  <si>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</si>
  <si>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</si>
  <si>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</si>
  <si>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</si>
  <si>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</si>
  <si>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</si>
  <si>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</si>
  <si>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</si>
  <si>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</si>
  <si>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</si>
  <si>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</si>
  <si>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</si>
  <si>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</si>
  <si>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</si>
  <si>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</si>
  <si>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</si>
  <si>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</si>
  <si>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</si>
  <si>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</si>
  <si>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</si>
  <si>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</si>
  <si>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</si>
  <si>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</si>
  <si>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</si>
  <si>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</si>
  <si>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</si>
  <si>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</si>
  <si>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</si>
  <si>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</si>
  <si>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</si>
  <si>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</si>
  <si>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</si>
  <si>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</si>
  <si>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</si>
  <si>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</si>
  <si>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</si>
  <si>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</si>
  <si>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</si>
  <si>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</si>
  <si>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</si>
  <si>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</si>
  <si>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</si>
  <si>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</si>
  <si>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</si>
  <si>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</si>
  <si>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</si>
  <si>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</si>
  <si>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</si>
  <si>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</si>
  <si>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</si>
  <si>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</si>
  <si>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</si>
  <si>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</si>
  <si>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</si>
  <si>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</si>
  <si>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</si>
  <si>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</si>
  <si>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</si>
  <si>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</si>
  <si>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</si>
  <si>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</si>
  <si>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</si>
  <si>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</si>
  <si>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</si>
  <si>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</si>
  <si>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</si>
  <si>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</si>
  <si>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</si>
  <si>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</si>
  <si>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</si>
  <si>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</si>
  <si>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</si>
  <si>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</si>
  <si>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</si>
  <si>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</si>
  <si>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</si>
  <si>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</si>
  <si>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</si>
  <si>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</si>
  <si>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</si>
  <si>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</si>
  <si>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</si>
  <si>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</si>
  <si>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</si>
  <si>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</si>
  <si>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</si>
  <si>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</si>
  <si>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</si>
  <si>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</si>
  <si>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</si>
  <si>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</si>
  <si>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</si>
  <si>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</si>
  <si>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</si>
  <si>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</si>
  <si>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</si>
  <si>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</si>
  <si>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</si>
  <si>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</si>
  <si>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</si>
  <si>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</si>
  <si>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</si>
  <si>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</si>
  <si>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</si>
  <si>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</si>
  <si>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</si>
  <si>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</si>
  <si>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</si>
  <si>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</si>
  <si>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</si>
  <si>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</si>
  <si>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</si>
  <si>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</si>
  <si>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</si>
  <si>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</si>
  <si>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</si>
  <si>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</si>
  <si>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</si>
  <si>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</si>
  <si>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</si>
  <si>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</si>
  <si>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</si>
  <si>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</si>
  <si>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</si>
  <si>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</si>
  <si>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</si>
  <si>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</si>
  <si>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</si>
  <si>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</si>
  <si>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</si>
  <si>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</si>
  <si>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</si>
  <si>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</si>
  <si>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</si>
  <si>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</si>
  <si>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</si>
  <si>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</si>
  <si>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</si>
  <si>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</si>
  <si>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</si>
  <si>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</si>
  <si>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</si>
  <si>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</si>
  <si>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</si>
  <si>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</si>
  <si>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</si>
  <si>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</si>
  <si>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</si>
  <si>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</si>
  <si>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</si>
  <si>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</si>
  <si>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</si>
  <si>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</si>
  <si>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</si>
  <si>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</si>
  <si>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</si>
  <si>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</si>
  <si>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</si>
  <si>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</si>
  <si>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</si>
  <si>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</si>
  <si>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</si>
  <si>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</si>
  <si>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</si>
  <si>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</si>
  <si>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</si>
  <si>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</si>
  <si>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</si>
  <si>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</si>
  <si>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</si>
  <si>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</si>
  <si>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</si>
  <si>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</si>
  <si>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</si>
  <si>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</si>
  <si>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</si>
  <si>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</si>
  <si>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</si>
  <si>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</si>
  <si>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</si>
  <si>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</si>
  <si>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</si>
  <si>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</si>
  <si>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</si>
  <si>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</si>
  <si>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</si>
  <si>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</si>
  <si>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</si>
  <si>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</si>
  <si>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</si>
  <si>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</si>
  <si>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</si>
  <si>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</si>
  <si>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</si>
  <si>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</si>
  <si>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</si>
  <si>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</si>
  <si>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</si>
  <si>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</si>
  <si>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</si>
  <si>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</si>
  <si>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</si>
  <si>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</si>
  <si>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</si>
  <si>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</si>
  <si>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</si>
  <si>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</si>
  <si>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</si>
  <si>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</si>
  <si>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</si>
  <si>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</si>
  <si>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</si>
  <si>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</si>
  <si>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</si>
  <si>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</si>
  <si>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</si>
  <si>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</si>
  <si>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</si>
  <si>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</si>
  <si>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</si>
  <si>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</si>
  <si>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</si>
  <si>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</si>
  <si>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</si>
  <si>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</si>
  <si>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</si>
  <si>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</si>
  <si>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</si>
  <si>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</si>
  <si>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</si>
  <si>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</si>
  <si>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</si>
  <si>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</si>
  <si>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</si>
  <si>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</si>
  <si>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</si>
  <si>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</si>
  <si>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</si>
  <si>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</si>
  <si>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</si>
  <si>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</si>
  <si>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</si>
  <si>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</si>
  <si>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</si>
  <si>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</si>
  <si>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</si>
  <si>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</si>
  <si>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</si>
  <si>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</si>
  <si>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</si>
  <si>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</si>
  <si>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</si>
  <si>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</si>
  <si>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</si>
  <si>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</si>
  <si>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</si>
  <si>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</si>
  <si>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</si>
  <si>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</si>
  <si>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</si>
  <si>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</si>
  <si>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</si>
  <si>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</si>
  <si>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</si>
  <si>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</si>
  <si>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</si>
  <si>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</si>
  <si>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</si>
  <si>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</si>
  <si>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</si>
  <si>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</si>
  <si>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</si>
  <si>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</si>
  <si>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</si>
  <si>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</si>
  <si>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</si>
  <si>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</si>
  <si>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</si>
  <si>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</si>
  <si>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</si>
  <si>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</si>
  <si>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</si>
  <si>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</si>
  <si>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</si>
  <si>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</si>
  <si>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</si>
  <si>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</si>
  <si>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</si>
  <si>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</si>
  <si>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</si>
  <si>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</si>
  <si>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</si>
  <si>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</si>
  <si>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</si>
  <si>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</si>
  <si>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</si>
  <si>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</si>
  <si>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</si>
  <si>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</si>
  <si>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</si>
  <si>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</si>
  <si>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</si>
  <si>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</si>
  <si>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</si>
  <si>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</si>
  <si>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</si>
  <si>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</si>
  <si>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</si>
  <si>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</si>
  <si>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</si>
  <si>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</si>
  <si>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</si>
  <si>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</si>
  <si>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</si>
  <si>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</si>
  <si>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</si>
  <si>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</si>
  <si>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</si>
  <si>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</si>
  <si>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</si>
  <si>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</si>
  <si>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</si>
  <si>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</si>
  <si>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</si>
  <si>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</si>
  <si>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</si>
  <si>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</si>
  <si>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</si>
  <si>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</si>
  <si>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</si>
  <si>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</si>
  <si>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</si>
  <si>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</si>
  <si>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</si>
  <si>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</si>
  <si>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</si>
  <si>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</si>
  <si>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</si>
  <si>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</si>
  <si>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</si>
  <si>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</si>
  <si>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</si>
  <si>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</si>
  <si>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</si>
  <si>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</si>
  <si>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</si>
  <si>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</si>
  <si>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</si>
  <si>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</si>
  <si>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</si>
  <si>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</si>
  <si>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</si>
  <si>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</si>
  <si>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</si>
  <si>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</si>
  <si>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</si>
  <si>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</si>
  <si>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</si>
  <si>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</si>
  <si>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</si>
  <si>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</si>
  <si>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</si>
  <si>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</si>
  <si>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</si>
  <si>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</si>
  <si>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</si>
  <si>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</si>
  <si>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</si>
  <si>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</si>
  <si>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</si>
  <si>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</si>
  <si>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</si>
  <si>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</si>
  <si>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</si>
  <si>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</si>
  <si>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</si>
  <si>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</si>
  <si>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</si>
  <si>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</si>
  <si>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</si>
  <si>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</si>
  <si>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</si>
  <si>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</si>
  <si>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</si>
  <si>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</si>
  <si>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</si>
  <si>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</si>
  <si>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</si>
  <si>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</si>
  <si>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</si>
  <si>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</si>
  <si>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</si>
  <si>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</si>
  <si>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</si>
  <si>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</si>
  <si>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</si>
  <si>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</si>
  <si>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</si>
  <si>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</si>
  <si>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</si>
  <si>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</si>
  <si>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</si>
  <si>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</si>
  <si>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</si>
  <si>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</si>
  <si>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</si>
  <si>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</si>
  <si>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</si>
  <si>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</si>
  <si>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</si>
  <si>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</si>
  <si>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</si>
  <si>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</si>
  <si>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</si>
  <si>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</si>
  <si>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</si>
  <si>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</si>
  <si>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</si>
  <si>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</si>
  <si>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</si>
  <si>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</si>
  <si>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</si>
  <si>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</si>
  <si>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</si>
  <si>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</si>
  <si>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</si>
  <si>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</si>
  <si>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</si>
  <si>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</si>
  <si>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</si>
  <si>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</si>
  <si>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</si>
  <si>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</si>
  <si>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</si>
  <si>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</si>
  <si>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</si>
  <si>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</si>
  <si>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</si>
  <si>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</si>
  <si>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</si>
  <si>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</si>
  <si>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</si>
  <si>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</si>
  <si>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</si>
  <si>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</si>
  <si>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</si>
  <si>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</si>
  <si>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</si>
  <si>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</si>
  <si>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</si>
  <si>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</si>
  <si>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</si>
  <si>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</si>
  <si>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</si>
  <si>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</si>
  <si>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</si>
  <si>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</si>
  <si>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</si>
  <si>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</si>
  <si>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</si>
  <si>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</si>
  <si>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</si>
  <si>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</si>
  <si>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</si>
  <si>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</si>
  <si>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</si>
  <si>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</si>
  <si>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</si>
  <si>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</si>
  <si>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</si>
  <si>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</si>
  <si>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</si>
  <si>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</si>
  <si>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</si>
  <si>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</si>
  <si>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</si>
  <si>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</si>
  <si>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</si>
  <si>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</si>
  <si>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</si>
  <si>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</si>
  <si>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</si>
  <si>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</si>
  <si>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</si>
  <si>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</si>
  <si>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</si>
  <si>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</si>
  <si>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</si>
  <si>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</si>
  <si>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</si>
  <si>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</si>
  <si>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</si>
  <si>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</si>
  <si>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</si>
  <si>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</si>
  <si>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</si>
  <si>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</si>
  <si>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</si>
  <si>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</si>
  <si>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</si>
  <si>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</si>
  <si>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</si>
  <si>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</si>
  <si>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</si>
  <si>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</si>
  <si>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</si>
  <si>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</si>
  <si>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</si>
  <si>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</si>
  <si>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</si>
  <si>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</si>
  <si>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</si>
  <si>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</si>
  <si>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</si>
  <si>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</si>
  <si>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</si>
  <si>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</si>
  <si>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</si>
  <si>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</si>
  <si>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</si>
  <si>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</si>
  <si>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</si>
  <si>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</si>
  <si>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</si>
  <si>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</si>
  <si>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</si>
  <si>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</si>
  <si>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</si>
  <si>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</si>
  <si>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</si>
  <si>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</si>
  <si>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</si>
  <si>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</si>
  <si>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</si>
  <si>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</si>
  <si>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</si>
  <si>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</si>
  <si>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</si>
  <si>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</si>
  <si>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</si>
  <si>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</si>
  <si>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</si>
  <si>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</si>
  <si>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</si>
  <si>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</si>
  <si>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</si>
  <si>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</si>
  <si>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</si>
  <si>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</si>
  <si>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</si>
  <si>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</si>
  <si>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</si>
  <si>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</si>
  <si>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</si>
  <si>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</si>
  <si>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</si>
  <si>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</si>
  <si>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</si>
  <si>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</si>
  <si>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</si>
  <si>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</si>
  <si>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</si>
  <si>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</si>
  <si>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</si>
  <si>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</si>
  <si>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</si>
  <si>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</si>
  <si>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</si>
  <si>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</si>
  <si>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</si>
  <si>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</si>
  <si>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</si>
  <si>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</si>
  <si>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</si>
  <si>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</si>
  <si>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</si>
  <si>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</si>
  <si>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</si>
  <si>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</si>
  <si>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</si>
  <si>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</si>
  <si>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</si>
  <si>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</si>
  <si>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</si>
  <si>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</si>
  <si>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</si>
  <si>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</si>
  <si>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</si>
  <si>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</si>
  <si>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</si>
  <si>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</si>
  <si>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</si>
  <si>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</si>
  <si>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</si>
  <si>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</si>
  <si>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</si>
  <si>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</si>
  <si>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</si>
  <si>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</si>
  <si>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</si>
  <si>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</si>
  <si>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</si>
  <si>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</si>
  <si>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</si>
  <si>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</si>
  <si>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</si>
  <si>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</si>
  <si>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</si>
  <si>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</si>
  <si>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</si>
  <si>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</si>
  <si>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</si>
  <si>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</si>
  <si>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</si>
  <si>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</si>
  <si>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</si>
  <si>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</si>
  <si>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</si>
  <si>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</si>
  <si>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</si>
  <si>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</si>
  <si>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</si>
  <si>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</si>
  <si>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</si>
  <si>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</si>
  <si>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</si>
  <si>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</si>
  <si>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</si>
  <si>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</si>
  <si>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</si>
  <si>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</si>
  <si>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</si>
  <si>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</si>
  <si>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</si>
  <si>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</si>
  <si>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</si>
  <si>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</si>
  <si>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</si>
  <si>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</si>
  <si>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</si>
  <si>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</si>
  <si>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</si>
  <si>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</si>
  <si>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</si>
  <si>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</si>
  <si>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</si>
  <si>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</si>
  <si>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</si>
  <si>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</si>
  <si>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</si>
  <si>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</si>
  <si>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</si>
  <si>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</si>
  <si>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</si>
  <si>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</si>
  <si>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</si>
  <si>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</si>
  <si>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</si>
  <si>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</si>
  <si>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</si>
  <si>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</si>
  <si>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</si>
  <si>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</si>
  <si>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</si>
  <si>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</si>
  <si>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</si>
  <si>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</si>
  <si>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</si>
  <si>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</si>
  <si>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</si>
  <si>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</si>
  <si>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</si>
  <si>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</si>
  <si>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</si>
  <si>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</si>
  <si>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</si>
  <si>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</si>
  <si>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</si>
  <si>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</si>
  <si>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</si>
  <si>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</si>
  <si>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</si>
  <si>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</si>
  <si>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</si>
  <si>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</si>
  <si>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</si>
  <si>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</si>
  <si>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</si>
  <si>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</si>
  <si>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</si>
  <si>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</si>
  <si>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</si>
  <si>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</si>
  <si>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</si>
  <si>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</si>
  <si>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</si>
  <si>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</si>
  <si>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</si>
  <si>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</si>
  <si>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</si>
  <si>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</si>
  <si>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</si>
  <si>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</si>
  <si>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</si>
  <si>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</si>
  <si>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</si>
  <si>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</si>
  <si>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</si>
  <si>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</si>
  <si>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</si>
  <si>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</si>
  <si>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</si>
  <si>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</si>
  <si>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</si>
  <si>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</si>
  <si>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</si>
  <si>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</si>
  <si>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</si>
  <si>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</si>
  <si>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</si>
  <si>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</si>
  <si>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</si>
  <si>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</si>
  <si>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</si>
  <si>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</si>
  <si>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</si>
  <si>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</si>
  <si>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</si>
  <si>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</si>
  <si>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</si>
  <si>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</si>
  <si>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</si>
  <si>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</si>
  <si>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</si>
  <si>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</si>
  <si>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</si>
  <si>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</si>
  <si>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</si>
  <si>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</si>
  <si>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</si>
  <si>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</si>
  <si>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</si>
  <si>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</si>
  <si>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</si>
  <si>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</si>
  <si>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</si>
  <si>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</si>
  <si>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</si>
  <si>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</si>
  <si>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</si>
  <si>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</si>
  <si>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</si>
  <si>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</si>
  <si>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</si>
  <si>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</si>
  <si>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</si>
  <si>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</si>
  <si>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</si>
  <si>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</si>
  <si>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</si>
  <si>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</si>
  <si>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</si>
  <si>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</si>
  <si>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</si>
  <si>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</si>
  <si>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</si>
  <si>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</si>
  <si>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</si>
  <si>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</si>
  <si>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</si>
  <si>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</si>
  <si>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</si>
  <si>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</si>
  <si>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</si>
  <si>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</si>
  <si>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</si>
  <si>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</si>
  <si>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</si>
  <si>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</si>
  <si>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</si>
  <si>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</si>
  <si>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</si>
  <si>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</si>
  <si>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</si>
  <si>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</si>
  <si>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</si>
  <si>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</si>
  <si>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</si>
  <si>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</si>
  <si>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</si>
  <si>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</si>
  <si>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</si>
  <si>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</si>
  <si>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</si>
  <si>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</si>
  <si>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</si>
  <si>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</si>
  <si>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</si>
  <si>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</si>
  <si>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</si>
  <si>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</si>
  <si>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</si>
  <si>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</si>
  <si>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</si>
  <si>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</si>
  <si>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</si>
  <si>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</si>
  <si>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</si>
  <si>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</si>
  <si>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</si>
  <si>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</si>
  <si>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</si>
  <si>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</si>
  <si>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</si>
  <si>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</si>
  <si>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</si>
  <si>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</si>
  <si>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</si>
  <si>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</si>
  <si>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</si>
  <si>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</si>
  <si>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</si>
  <si>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</si>
  <si>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</si>
  <si>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</si>
  <si>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</si>
  <si>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</si>
  <si>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</si>
  <si>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</si>
  <si>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</si>
  <si>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</si>
  <si>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</si>
  <si>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</si>
  <si>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</si>
  <si>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</si>
  <si>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</si>
  <si>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</si>
  <si>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</si>
  <si>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</si>
  <si>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</si>
  <si>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</si>
  <si>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</si>
  <si>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</si>
  <si>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</si>
  <si>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</si>
  <si>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</si>
  <si>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</si>
  <si>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</si>
  <si>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</si>
  <si>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</si>
  <si>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</si>
  <si>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</si>
  <si>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</si>
  <si>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</si>
  <si>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</si>
  <si>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</si>
  <si>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</si>
  <si>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</si>
  <si>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</si>
  <si>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</si>
  <si>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</si>
  <si>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</si>
  <si>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</si>
  <si>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</si>
  <si>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</si>
  <si>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</si>
  <si>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</si>
  <si>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</si>
  <si>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</si>
  <si>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</si>
  <si>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</si>
  <si>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</si>
  <si>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</si>
  <si>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</si>
  <si>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</si>
  <si>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</si>
  <si>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</si>
  <si>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</si>
  <si>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</si>
  <si>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</si>
  <si>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</si>
  <si>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</si>
  <si>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</si>
  <si>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</si>
  <si>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</si>
  <si>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</si>
  <si>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</si>
  <si>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</si>
  <si>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</si>
  <si>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</si>
  <si>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</si>
  <si>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</si>
  <si>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</si>
  <si>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</si>
  <si>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</si>
  <si>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</si>
  <si>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</si>
  <si>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</si>
  <si>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</si>
  <si>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</si>
  <si>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</si>
  <si>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</si>
  <si>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</si>
  <si>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</si>
  <si>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</si>
  <si>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</si>
  <si>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</si>
  <si>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</si>
  <si>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</si>
  <si>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</si>
  <si>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</si>
  <si>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</si>
  <si>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</si>
  <si>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</si>
  <si>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</si>
  <si>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</si>
  <si>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</si>
  <si>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</si>
  <si>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</si>
  <si>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</si>
  <si>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</si>
  <si>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</si>
  <si>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</si>
  <si>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</si>
  <si>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</si>
  <si>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</si>
  <si>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</si>
  <si>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</si>
  <si>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</si>
  <si>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</si>
  <si>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</si>
  <si>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</si>
  <si>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</si>
  <si>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</si>
  <si>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</si>
  <si>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</si>
  <si>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</si>
  <si>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</si>
  <si>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</si>
  <si>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</si>
  <si>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</si>
  <si>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</si>
  <si>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</si>
  <si>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</si>
  <si>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</si>
  <si>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</si>
  <si>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</si>
  <si>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</si>
  <si>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</si>
  <si>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</si>
  <si>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</si>
  <si>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</si>
  <si>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</si>
  <si>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</si>
  <si>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</si>
  <si>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</si>
  <si>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</si>
  <si>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</si>
  <si>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</si>
  <si>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</si>
  <si>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</si>
  <si>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</si>
  <si>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</si>
  <si>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</si>
  <si>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</si>
  <si>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</si>
  <si>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</si>
  <si>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</si>
  <si>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</si>
  <si>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</si>
  <si>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</si>
  <si>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</si>
  <si>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</si>
  <si>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</si>
  <si>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</si>
  <si>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</si>
  <si>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</si>
  <si>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</si>
  <si>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</si>
  <si>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</si>
  <si>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</si>
  <si>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</si>
  <si>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</si>
  <si>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</si>
  <si>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</si>
  <si>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</si>
  <si>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</si>
  <si>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</si>
  <si>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</si>
  <si>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</si>
  <si>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</si>
  <si>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</si>
  <si>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</si>
  <si>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</si>
  <si>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</si>
  <si>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</si>
  <si>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</si>
  <si>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</si>
  <si>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</si>
  <si>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</si>
  <si>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</si>
  <si>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</si>
  <si>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</si>
  <si>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</si>
  <si>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</si>
  <si>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</si>
  <si>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</si>
  <si>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</si>
  <si>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</si>
  <si>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</si>
  <si>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</si>
  <si>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</si>
  <si>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</si>
  <si>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</si>
  <si>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</si>
  <si>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</si>
  <si>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</si>
  <si>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</si>
  <si>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</si>
  <si>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</si>
  <si>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</si>
  <si>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</si>
  <si>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</si>
  <si>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</si>
  <si>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</si>
  <si>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</si>
  <si>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</si>
  <si>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</si>
  <si>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</si>
  <si>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</si>
  <si>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</si>
  <si>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</si>
  <si>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</si>
  <si>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</si>
  <si>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</si>
  <si>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</si>
  <si>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</si>
  <si>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</si>
  <si>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</si>
  <si>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</si>
  <si>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</si>
  <si>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</si>
  <si>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</si>
  <si>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</si>
  <si>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</si>
  <si>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</si>
  <si>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</si>
  <si>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</si>
  <si>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</si>
  <si>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</si>
  <si>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</si>
  <si>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</si>
  <si>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</si>
  <si>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</si>
  <si>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</si>
  <si>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</si>
  <si>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</si>
  <si>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</si>
  <si>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</si>
  <si>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</si>
  <si>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</si>
  <si>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</si>
  <si>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</si>
  <si>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</si>
  <si>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</si>
  <si>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</si>
  <si>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</si>
  <si>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</si>
  <si>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</si>
  <si>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</si>
  <si>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</si>
  <si>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</si>
  <si>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</si>
  <si>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</si>
  <si>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</si>
  <si>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</si>
  <si>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</si>
  <si>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</si>
  <si>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</si>
  <si>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</si>
  <si>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</si>
  <si>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</si>
  <si>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</si>
  <si>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</si>
  <si>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</si>
  <si>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</si>
  <si>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</si>
  <si>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</si>
  <si>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</si>
  <si>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</si>
  <si>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</si>
  <si>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</si>
  <si>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</si>
  <si>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</si>
  <si>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</si>
  <si>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</si>
  <si>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</si>
  <si>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</si>
  <si>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</si>
  <si>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</si>
  <si>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</si>
  <si>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</si>
  <si>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</si>
  <si>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</si>
  <si>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</si>
  <si>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</si>
  <si>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</si>
  <si>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</si>
  <si>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</si>
  <si>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</si>
  <si>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</si>
  <si>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</si>
  <si>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</si>
  <si>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</si>
  <si>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</si>
  <si>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</si>
  <si>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</si>
  <si>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</si>
  <si>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</si>
  <si>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</si>
  <si>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</si>
  <si>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</si>
  <si>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</si>
  <si>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</si>
  <si>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</si>
  <si>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</si>
  <si>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</si>
  <si>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</si>
  <si>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</si>
  <si>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</si>
  <si>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</si>
  <si>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</si>
  <si>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</si>
  <si>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</si>
  <si>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</si>
  <si>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</si>
  <si>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</si>
  <si>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</si>
  <si>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</si>
  <si>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</si>
  <si>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</si>
  <si>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</si>
  <si>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</si>
  <si>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</si>
  <si>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</si>
  <si>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</si>
  <si>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</si>
  <si>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</si>
  <si>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</si>
  <si>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</si>
  <si>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</si>
  <si>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</si>
  <si>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</si>
  <si>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</si>
  <si>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</si>
  <si>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</si>
  <si>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</si>
  <si>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</si>
  <si>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</si>
  <si>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</si>
  <si>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</si>
  <si>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</si>
  <si>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</si>
  <si>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</si>
  <si>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</si>
  <si>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</si>
  <si>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</si>
  <si>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</si>
  <si>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</si>
  <si>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</si>
  <si>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</si>
  <si>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</si>
  <si>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</si>
  <si>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</si>
  <si>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</si>
  <si>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</si>
  <si>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</si>
  <si>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</si>
  <si>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</si>
  <si>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</si>
  <si>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</si>
  <si>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</si>
  <si>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</si>
  <si>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</si>
  <si>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</si>
  <si>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</si>
  <si>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</si>
  <si>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</si>
  <si>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</si>
  <si>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</si>
  <si>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</si>
  <si>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</si>
  <si>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</si>
  <si>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</si>
  <si>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</si>
  <si>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</si>
  <si>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</si>
  <si>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</si>
  <si>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</si>
  <si>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</si>
  <si>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</si>
  <si>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</si>
  <si>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</si>
  <si>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</si>
  <si>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</si>
  <si>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</si>
  <si>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</si>
  <si>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</si>
  <si>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</si>
  <si>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</si>
  <si>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</si>
  <si>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</si>
  <si>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</si>
  <si>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</si>
  <si>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</si>
  <si>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</si>
  <si>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</si>
  <si>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</si>
  <si>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</si>
  <si>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</si>
  <si>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</si>
  <si>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</si>
  <si>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</si>
  <si>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</si>
  <si>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</si>
  <si>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</si>
  <si>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</si>
  <si>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</si>
  <si>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</si>
  <si>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</si>
  <si>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</si>
  <si>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</si>
  <si>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</si>
  <si>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</si>
  <si>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</si>
  <si>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</si>
  <si>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</si>
  <si>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</si>
  <si>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</si>
  <si>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</si>
  <si>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</si>
  <si>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</si>
  <si>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</si>
  <si>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</si>
  <si>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</si>
  <si>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</si>
  <si>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</si>
  <si>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</si>
  <si>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</si>
  <si>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</si>
  <si>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</si>
  <si>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</si>
  <si>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</si>
  <si>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</si>
  <si>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</si>
  <si>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</si>
  <si>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</si>
  <si>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</si>
  <si>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</si>
  <si>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</si>
  <si>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</si>
  <si>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</si>
  <si>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</si>
  <si>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</si>
  <si>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</si>
  <si>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</si>
  <si>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</si>
  <si>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</si>
  <si>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</si>
  <si>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</si>
  <si>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</si>
  <si>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</si>
  <si>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</si>
  <si>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</si>
  <si>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</si>
  <si>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</si>
  <si>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</si>
  <si>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</si>
  <si>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</si>
  <si>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</si>
  <si>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</si>
  <si>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</si>
  <si>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</si>
  <si>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</si>
  <si>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</si>
  <si>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</si>
  <si>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</si>
  <si>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</si>
  <si>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</si>
  <si>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</si>
  <si>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</si>
  <si>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</si>
  <si>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</si>
  <si>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</si>
  <si>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</si>
  <si>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</si>
  <si>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</si>
  <si>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</si>
  <si>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</si>
  <si>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</si>
  <si>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</si>
  <si>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</si>
  <si>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</si>
  <si>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</si>
  <si>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</si>
  <si>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</si>
  <si>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</si>
  <si>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</si>
  <si>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</si>
  <si>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</si>
  <si>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</si>
  <si>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</si>
  <si>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</si>
  <si>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</si>
  <si>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</si>
  <si>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</si>
  <si>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</si>
  <si>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</si>
  <si>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</si>
  <si>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</si>
  <si>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</si>
  <si>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</si>
  <si>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</si>
  <si>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</si>
  <si>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</si>
  <si>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</si>
  <si>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</si>
  <si>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</si>
  <si>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</si>
  <si>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</si>
  <si>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</si>
  <si>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</si>
  <si>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</si>
  <si>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</si>
  <si>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</si>
  <si>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</si>
  <si>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</si>
  <si>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</si>
  <si>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</si>
  <si>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</si>
  <si>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</si>
  <si>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</si>
  <si>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</si>
  <si>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</si>
  <si>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</si>
  <si>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</si>
  <si>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</si>
  <si>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</si>
  <si>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</si>
  <si>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</si>
  <si>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</si>
  <si>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</si>
  <si>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</si>
  <si>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</si>
  <si>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</si>
  <si>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</si>
  <si>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</si>
  <si>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</si>
  <si>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</si>
  <si>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</si>
  <si>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</si>
  <si>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</si>
  <si>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</si>
  <si>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</si>
  <si>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</si>
  <si>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</si>
  <si>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</si>
  <si>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</si>
  <si>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</si>
  <si>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</si>
  <si>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</si>
  <si>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</si>
  <si>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</si>
  <si>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</si>
  <si>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</si>
  <si>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</si>
  <si>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</si>
  <si>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</si>
  <si>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</si>
  <si>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</si>
  <si>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</si>
  <si>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</si>
  <si>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</si>
  <si>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</si>
  <si>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</si>
  <si>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</si>
  <si>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</si>
  <si>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</si>
  <si>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</si>
  <si>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</si>
  <si>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</si>
  <si>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</si>
  <si>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</si>
  <si>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</si>
  <si>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</si>
  <si>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</si>
  <si>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</si>
  <si>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</si>
  <si>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</si>
  <si>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</si>
  <si>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</si>
  <si>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</si>
  <si>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</si>
  <si>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</si>
  <si>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</si>
  <si>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</si>
  <si>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</si>
  <si>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</si>
  <si>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</si>
  <si>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</si>
  <si>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</si>
  <si>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</si>
  <si>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</si>
  <si>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</si>
  <si>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</si>
  <si>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</si>
  <si>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</si>
  <si>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</si>
  <si>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</si>
  <si>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</si>
  <si>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</si>
  <si>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</si>
  <si>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</si>
  <si>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</si>
  <si>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</si>
  <si>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</si>
  <si>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</si>
  <si>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</si>
  <si>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</si>
  <si>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</si>
  <si>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</si>
  <si>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</si>
  <si>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</si>
  <si>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</si>
  <si>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</si>
  <si>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</si>
  <si>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</si>
  <si>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</si>
  <si>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</si>
  <si>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</si>
  <si>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</si>
  <si>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</si>
  <si>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</si>
  <si>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</si>
  <si>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</si>
  <si>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</si>
  <si>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</si>
  <si>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</si>
  <si>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</si>
  <si>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</si>
  <si>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</si>
  <si>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</si>
  <si>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</si>
  <si>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</si>
  <si>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</si>
  <si>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</si>
  <si>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</si>
  <si>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</si>
  <si>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</si>
  <si>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</si>
  <si>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</si>
  <si>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</si>
  <si>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</si>
  <si>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</si>
  <si>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</si>
  <si>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</si>
  <si>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</si>
  <si>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</si>
  <si>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</si>
  <si>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</si>
  <si>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</si>
  <si>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</si>
  <si>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</si>
  <si>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</si>
  <si>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</si>
  <si>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</si>
  <si>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</si>
  <si>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</si>
  <si>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</si>
  <si>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</si>
  <si>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</si>
  <si>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</si>
  <si>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</si>
  <si>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</si>
  <si>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</si>
  <si>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</si>
  <si>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</si>
  <si>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</si>
  <si>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</si>
  <si>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</si>
  <si>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</si>
  <si>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</si>
  <si>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</si>
  <si>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</si>
  <si>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</si>
  <si>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</si>
  <si>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</si>
  <si>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</si>
  <si>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</si>
  <si>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</si>
  <si>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</si>
  <si>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</si>
  <si>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</si>
  <si>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</si>
  <si>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</si>
  <si>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</si>
  <si>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</si>
  <si>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</si>
  <si>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</si>
  <si>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</si>
  <si>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</si>
  <si>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</si>
  <si>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</si>
  <si>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</si>
  <si>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</si>
  <si>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</si>
  <si>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</si>
  <si>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</si>
  <si>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</si>
  <si>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</si>
  <si>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</si>
  <si>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</si>
  <si>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</si>
  <si>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</si>
  <si>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</si>
  <si>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</si>
  <si>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</si>
  <si>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</si>
  <si>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</si>
  <si>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</si>
  <si>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</si>
  <si>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</si>
  <si>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</si>
  <si>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</si>
  <si>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</si>
  <si>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</si>
  <si>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</si>
  <si>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</si>
  <si>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</si>
  <si>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</si>
  <si>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</si>
  <si>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</si>
  <si>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</si>
  <si>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</si>
  <si>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</si>
  <si>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</si>
  <si>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</si>
  <si>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</si>
  <si>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</si>
  <si>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</si>
  <si>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</si>
  <si>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</si>
  <si>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</si>
  <si>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</si>
  <si>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</si>
  <si>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</si>
  <si>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</si>
  <si>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</si>
  <si>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</si>
  <si>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</si>
  <si>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</si>
  <si>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</si>
  <si>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</si>
  <si>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</si>
  <si>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</si>
  <si>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</si>
  <si>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</si>
  <si>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</si>
  <si>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</si>
  <si>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</si>
  <si>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</si>
  <si>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</si>
  <si>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</si>
  <si>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</si>
  <si>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</si>
  <si>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</si>
  <si>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</si>
  <si>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</si>
  <si>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</si>
  <si>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</si>
  <si>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</si>
  <si>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</si>
  <si>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</si>
  <si>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</si>
  <si>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</si>
  <si>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</si>
  <si>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</si>
  <si>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</si>
  <si>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</si>
  <si>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</si>
  <si>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</si>
  <si>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</si>
  <si>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</si>
  <si>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</si>
  <si>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</si>
  <si>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</si>
  <si>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</si>
  <si>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</si>
  <si>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</si>
  <si>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</si>
  <si>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</si>
  <si>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</si>
  <si>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</si>
  <si>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</si>
  <si>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</si>
  <si>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</si>
  <si>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</si>
  <si>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</si>
  <si>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</si>
  <si>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</si>
  <si>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</si>
  <si>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</si>
  <si>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</si>
  <si>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</si>
  <si>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</si>
  <si>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</si>
  <si>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</si>
  <si>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</si>
  <si>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</si>
  <si>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</si>
  <si>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</si>
  <si>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</si>
  <si>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</si>
  <si>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</si>
  <si>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</si>
  <si>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</si>
  <si>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</si>
  <si>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</si>
  <si>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</si>
  <si>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</si>
  <si>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</si>
  <si>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</si>
  <si>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</si>
  <si>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</si>
  <si>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</si>
  <si>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</si>
  <si>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</si>
  <si>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</si>
  <si>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</si>
  <si>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</si>
  <si>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</si>
  <si>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</si>
  <si>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</si>
  <si>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</si>
  <si>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</si>
  <si>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</si>
  <si>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</si>
  <si>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</si>
  <si>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</si>
  <si>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</si>
  <si>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</si>
  <si>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</si>
  <si>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</si>
  <si>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</si>
  <si>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</si>
  <si>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</si>
  <si>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</si>
  <si>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</si>
  <si>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</si>
  <si>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</si>
  <si>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</si>
  <si>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</si>
  <si>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</si>
  <si>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</si>
  <si>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</si>
  <si>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</si>
  <si>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</si>
  <si>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</si>
  <si>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</si>
  <si>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</si>
  <si>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</si>
  <si>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</si>
  <si>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</si>
  <si>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</si>
  <si>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</si>
  <si>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</si>
  <si>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</si>
  <si>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</si>
  <si>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</si>
  <si>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</si>
  <si>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</si>
  <si>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</si>
  <si>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</si>
  <si>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</si>
  <si>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</si>
  <si>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</si>
  <si>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</si>
  <si>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</si>
  <si>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</si>
  <si>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</si>
  <si>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</si>
  <si>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</si>
  <si>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</si>
  <si>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</si>
  <si>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</si>
  <si>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</si>
  <si>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</si>
  <si>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</si>
  <si>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</si>
  <si>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</si>
  <si>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</si>
  <si>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</si>
  <si>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</si>
  <si>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</si>
  <si>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</si>
  <si>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</si>
  <si>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</si>
  <si>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</si>
  <si>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</si>
  <si>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</si>
  <si>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</si>
  <si>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</si>
  <si>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</si>
  <si>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</si>
  <si>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</si>
  <si>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</si>
  <si>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</si>
  <si>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</si>
  <si>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</si>
  <si>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</si>
  <si>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</si>
  <si>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</si>
  <si>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</si>
  <si>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</si>
  <si>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</si>
  <si>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</si>
  <si>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</si>
  <si>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</si>
  <si>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</si>
  <si>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</si>
  <si>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</si>
  <si>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</si>
  <si>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</si>
  <si>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</si>
  <si>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</si>
  <si>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</si>
  <si>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</si>
  <si>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</si>
  <si>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</si>
  <si>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</si>
  <si>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</si>
  <si>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</si>
  <si>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</si>
  <si>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</si>
  <si>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</si>
  <si>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</si>
  <si>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</si>
  <si>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</si>
  <si>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</si>
  <si>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</si>
  <si>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</si>
  <si>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</si>
  <si>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</si>
  <si>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</si>
  <si>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</si>
  <si>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</si>
  <si>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</si>
  <si>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</si>
  <si>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</si>
  <si>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</si>
  <si>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</si>
  <si>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</si>
  <si>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</si>
  <si>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</si>
  <si>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</si>
  <si>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</si>
  <si>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</si>
  <si>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</si>
  <si>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</si>
  <si>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</si>
  <si>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</si>
  <si>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</si>
  <si>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</si>
  <si>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</si>
  <si>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</si>
  <si>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</si>
  <si>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</si>
  <si>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</si>
  <si>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</si>
  <si>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</si>
  <si>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</si>
  <si>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</si>
  <si>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</si>
  <si>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</si>
  <si>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</si>
  <si>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</si>
  <si>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</si>
  <si>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</si>
  <si>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</si>
  <si>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</si>
  <si>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</si>
  <si>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</si>
  <si>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</si>
  <si>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</si>
  <si>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</si>
  <si>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</si>
  <si>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</si>
  <si>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</si>
  <si>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</si>
  <si>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</si>
  <si>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</si>
  <si>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</si>
  <si>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</si>
  <si>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</si>
  <si>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</si>
  <si>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</si>
  <si>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</si>
  <si>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</si>
  <si>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</si>
  <si>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</si>
  <si>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</si>
  <si>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</si>
  <si>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</si>
  <si>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</si>
  <si>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</si>
  <si>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</si>
  <si>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</si>
  <si>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</si>
  <si>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</si>
  <si>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</si>
  <si>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</si>
  <si>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</si>
  <si>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</si>
  <si>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</si>
  <si>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</si>
  <si>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</si>
  <si>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</si>
  <si>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</si>
  <si>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</si>
  <si>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</si>
  <si>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</si>
  <si>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</si>
  <si>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</si>
  <si>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</si>
  <si>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</si>
  <si>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</si>
  <si>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</si>
  <si>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</si>
  <si>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</si>
  <si>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</si>
  <si>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</si>
  <si>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</si>
  <si>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</si>
  <si>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</si>
  <si>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</si>
  <si>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</si>
  <si>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</si>
  <si>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</si>
  <si>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</si>
  <si>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</si>
  <si>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</si>
  <si>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</si>
  <si>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</si>
  <si>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</si>
  <si>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</si>
  <si>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</si>
  <si>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</si>
  <si>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</si>
  <si>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</si>
  <si>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</si>
  <si>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</si>
  <si>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</si>
  <si>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</si>
  <si>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</si>
  <si>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</si>
  <si>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</si>
  <si>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</si>
  <si>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</si>
  <si>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</si>
  <si>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</si>
  <si>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</si>
  <si>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</si>
  <si>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</si>
  <si>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</si>
  <si>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</si>
  <si>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</si>
  <si>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</si>
  <si>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</si>
  <si>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</si>
  <si>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</si>
  <si>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</si>
  <si>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</si>
  <si>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</si>
  <si>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</si>
  <si>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</si>
  <si>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</si>
  <si>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</si>
  <si>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</si>
  <si>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</si>
  <si>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</si>
  <si>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</si>
  <si>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</si>
  <si>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</si>
  <si>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</si>
  <si>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</si>
  <si>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</si>
  <si>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</si>
  <si>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</si>
  <si>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</si>
  <si>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</si>
  <si>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</si>
  <si>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</si>
  <si>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</si>
  <si>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</si>
  <si>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</si>
  <si>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</si>
  <si>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</si>
  <si>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</si>
  <si>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</si>
  <si>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</si>
  <si>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</si>
  <si>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</si>
  <si>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</si>
  <si>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</si>
  <si>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</si>
  <si>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</si>
  <si>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</si>
  <si>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</si>
  <si>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</si>
  <si>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</si>
  <si>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</si>
  <si>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</si>
  <si>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</si>
  <si>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</si>
  <si>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</si>
  <si>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</si>
  <si>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</si>
  <si>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</si>
  <si>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</si>
  <si>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</si>
  <si>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</si>
  <si>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</si>
  <si>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</si>
  <si>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</si>
  <si>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</si>
  <si>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</si>
  <si>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</si>
  <si>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</si>
  <si>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</si>
  <si>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</si>
  <si>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</si>
  <si>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</si>
  <si>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</si>
  <si>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</si>
  <si>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</si>
  <si>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</si>
  <si>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</si>
  <si>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</si>
  <si>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</si>
  <si>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</si>
  <si>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</si>
  <si>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</si>
  <si>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</si>
  <si>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</si>
  <si>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</si>
  <si>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</si>
  <si>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</si>
  <si>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</si>
  <si>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</si>
  <si>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</si>
  <si>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</si>
  <si>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</si>
  <si>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</si>
  <si>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</si>
  <si>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</si>
  <si>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</si>
  <si>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</si>
  <si>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</si>
  <si>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</si>
  <si>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</si>
  <si>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</si>
  <si>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</si>
  <si>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</si>
  <si>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</si>
  <si>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</si>
  <si>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</si>
  <si>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</si>
  <si>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</si>
  <si>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</si>
  <si>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</si>
  <si>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</si>
  <si>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</si>
  <si>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</si>
  <si>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</si>
  <si>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</si>
  <si>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</si>
  <si>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</si>
  <si>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</si>
  <si>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</si>
  <si>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</si>
  <si>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</si>
  <si>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</si>
  <si>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</si>
  <si>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</si>
  <si>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</si>
  <si>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</si>
  <si>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</si>
  <si>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</si>
  <si>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</si>
  <si>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</si>
  <si>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</si>
  <si>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</si>
  <si>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</si>
  <si>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</si>
  <si>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</si>
  <si>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</si>
  <si>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</si>
  <si>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</si>
  <si>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</si>
  <si>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</si>
  <si>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</si>
  <si>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</si>
  <si>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</si>
  <si>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</si>
  <si>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</si>
  <si>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</si>
  <si>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</si>
  <si>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</si>
  <si>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</si>
  <si>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</si>
  <si>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</si>
  <si>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</si>
  <si>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</si>
  <si>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</si>
  <si>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</si>
  <si>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</si>
  <si>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</si>
  <si>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</si>
  <si>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</si>
  <si>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</si>
  <si>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</si>
  <si>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</si>
  <si>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</si>
  <si>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</si>
  <si>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</si>
  <si>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</si>
  <si>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</si>
  <si>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</si>
  <si>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</si>
  <si>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</si>
  <si>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</si>
  <si>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</si>
  <si>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</si>
  <si>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</si>
  <si>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</si>
  <si>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</si>
  <si>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</si>
  <si>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</si>
  <si>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</si>
  <si>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</si>
  <si>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</si>
  <si>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</si>
  <si>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</si>
  <si>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</si>
  <si>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</si>
  <si>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</si>
  <si>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</si>
  <si>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</si>
  <si>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</si>
  <si>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</si>
  <si>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</si>
  <si>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</si>
  <si>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</si>
  <si>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</si>
  <si>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</si>
  <si>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</si>
  <si>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</si>
  <si>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</si>
  <si>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</si>
  <si>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</si>
  <si>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</si>
  <si>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</si>
  <si>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</si>
  <si>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</si>
  <si>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</si>
  <si>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</si>
  <si>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</si>
  <si>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</si>
  <si>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</si>
  <si>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</si>
  <si>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</si>
  <si>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</si>
  <si>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</si>
  <si>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</si>
  <si>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</si>
  <si>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</si>
  <si>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</si>
  <si>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</si>
  <si>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</si>
  <si>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</si>
  <si>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</si>
  <si>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</si>
  <si>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</si>
  <si>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</si>
  <si>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</si>
  <si>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</si>
  <si>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</si>
  <si>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</si>
  <si>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</si>
  <si>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</si>
  <si>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</si>
  <si>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</si>
  <si>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</si>
  <si>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</si>
  <si>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</si>
  <si>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</si>
  <si>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</si>
  <si>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</si>
  <si>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</si>
  <si>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</si>
  <si>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</si>
  <si>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</si>
  <si>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</si>
  <si>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</si>
  <si>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</si>
  <si>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</si>
  <si>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</si>
  <si>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</si>
  <si>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</si>
  <si>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</si>
  <si>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</si>
  <si>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</si>
  <si>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</si>
  <si>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</si>
  <si>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</si>
  <si>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</si>
  <si>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</si>
  <si>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</si>
  <si>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</si>
  <si>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</si>
  <si>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</si>
  <si>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</si>
  <si>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</si>
  <si>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</si>
  <si>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</si>
  <si>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</si>
  <si>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</si>
  <si>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</si>
  <si>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</si>
  <si>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</si>
  <si>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</si>
  <si>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</si>
  <si>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</si>
  <si>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</si>
  <si>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</si>
  <si>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</si>
  <si>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</si>
  <si>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</si>
  <si>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</si>
  <si>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</si>
  <si>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</si>
  <si>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</si>
  <si>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</si>
  <si>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</si>
  <si>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</si>
  <si>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</si>
  <si>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</si>
  <si>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</si>
  <si>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</si>
  <si>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</si>
  <si>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</si>
  <si>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</si>
  <si>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</si>
  <si>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</si>
  <si>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</si>
  <si>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</si>
  <si>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</si>
  <si>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</si>
  <si>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</si>
  <si>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</si>
  <si>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</si>
  <si>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</si>
  <si>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</si>
  <si>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</si>
  <si>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</si>
  <si>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</si>
  <si>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</si>
  <si>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</si>
  <si>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</si>
  <si>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</si>
  <si>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</si>
  <si>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</si>
  <si>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</si>
  <si>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</si>
  <si>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</si>
  <si>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</si>
  <si>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</si>
  <si>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</si>
  <si>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</si>
  <si>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</si>
  <si>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</si>
  <si>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</si>
  <si>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</si>
  <si>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</si>
  <si>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</si>
  <si>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</si>
  <si>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</si>
  <si>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</si>
  <si>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</si>
  <si>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</si>
  <si>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</si>
  <si>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</si>
  <si>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</si>
  <si>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</si>
  <si>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</si>
  <si>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</si>
  <si>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</si>
  <si>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</si>
  <si>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</si>
  <si>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</si>
  <si>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</si>
  <si>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</si>
  <si>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</si>
  <si>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</si>
  <si>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</si>
  <si>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</si>
  <si>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</si>
  <si>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</si>
  <si>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</si>
  <si>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</si>
  <si>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</si>
  <si>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</si>
  <si>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</si>
  <si>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</si>
  <si>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</si>
  <si>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</si>
  <si>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</si>
  <si>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</si>
  <si>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</si>
  <si>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</si>
  <si>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</si>
  <si>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</si>
  <si>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</si>
  <si>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</si>
  <si>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</si>
  <si>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</si>
  <si>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</si>
  <si>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</si>
  <si>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</si>
  <si>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</si>
  <si>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</si>
  <si>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</si>
  <si>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</si>
  <si>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</si>
  <si>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</si>
  <si>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</si>
  <si>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</si>
  <si>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</si>
  <si>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</si>
  <si>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</si>
  <si>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</si>
  <si>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</si>
  <si>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</si>
  <si>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</si>
  <si>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</si>
  <si>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</si>
  <si>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</si>
  <si>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</si>
  <si>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</si>
  <si>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</si>
  <si>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</si>
  <si>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</si>
  <si>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</si>
  <si>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</si>
  <si>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</si>
  <si>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</si>
  <si>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</si>
  <si>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</si>
  <si>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</si>
  <si>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</si>
  <si>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</si>
  <si>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</si>
  <si>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</si>
  <si>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</si>
  <si>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</si>
  <si>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</si>
  <si>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</si>
  <si>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</si>
  <si>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</si>
  <si>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</si>
  <si>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</si>
  <si>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</si>
  <si>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</si>
  <si>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</si>
  <si>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</si>
  <si>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</si>
  <si>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</si>
  <si>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</si>
  <si>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</si>
  <si>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</si>
  <si>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</si>
  <si>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</si>
  <si>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</si>
  <si>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</si>
  <si>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</si>
  <si>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</si>
  <si>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</si>
  <si>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</si>
  <si>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</si>
  <si>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</si>
  <si>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</si>
  <si>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</si>
  <si>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</si>
  <si>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</si>
  <si>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</si>
  <si>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</si>
  <si>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</si>
  <si>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</si>
  <si>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</si>
  <si>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</si>
  <si>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</si>
  <si>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</si>
  <si>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</si>
  <si>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</si>
  <si>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</si>
  <si>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</si>
  <si>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</si>
  <si>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</si>
  <si>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</si>
  <si>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</si>
  <si>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</si>
  <si>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</si>
  <si>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</si>
  <si>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</si>
  <si>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</si>
  <si>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</si>
  <si>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</si>
  <si>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</si>
  <si>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</si>
  <si>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</si>
  <si>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</si>
  <si>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</si>
  <si>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</si>
  <si>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</si>
  <si>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</si>
  <si>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</si>
  <si>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</si>
  <si>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</si>
  <si>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</si>
  <si>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</si>
  <si>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</si>
  <si>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</si>
  <si>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</si>
  <si>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</si>
  <si>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</si>
  <si>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</si>
  <si>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</si>
  <si>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</si>
  <si>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</si>
  <si>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</si>
  <si>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</si>
  <si>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</si>
  <si>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</si>
  <si>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</si>
  <si>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</si>
  <si>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</si>
  <si>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</si>
  <si>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</si>
  <si>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</si>
  <si>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</si>
  <si>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</si>
  <si>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</si>
  <si>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</si>
  <si>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</si>
  <si>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</si>
  <si>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</si>
  <si>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</si>
  <si>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</si>
  <si>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</si>
  <si>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</si>
  <si>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</si>
  <si>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</si>
  <si>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</si>
  <si>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</si>
  <si>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</si>
  <si>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</si>
  <si>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</si>
  <si>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</si>
  <si>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</si>
  <si>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</si>
  <si>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</si>
  <si>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</si>
  <si>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</si>
  <si>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</si>
  <si>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</si>
  <si>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</si>
  <si>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</si>
  <si>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</si>
  <si>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</si>
  <si>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</si>
  <si>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</si>
  <si>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</si>
  <si>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</si>
  <si>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</si>
  <si>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</si>
  <si>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</si>
  <si>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</si>
  <si>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</si>
  <si>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</si>
  <si>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</si>
  <si>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</si>
  <si>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</si>
  <si>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</si>
  <si>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</si>
  <si>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</si>
  <si>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</si>
  <si>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</si>
  <si>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</si>
  <si>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</si>
  <si>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</si>
  <si>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</si>
  <si>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</si>
  <si>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</si>
  <si>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</si>
  <si>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</si>
  <si>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</si>
  <si>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</si>
  <si>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</si>
  <si>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</si>
  <si>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</si>
  <si>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</si>
  <si>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</si>
  <si>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</si>
  <si>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</si>
  <si>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</si>
  <si>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</si>
  <si>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</si>
  <si>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</si>
  <si>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</si>
  <si>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</si>
  <si>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</si>
  <si>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</si>
  <si>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</si>
  <si>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</si>
  <si>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</si>
  <si>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</si>
  <si>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</si>
  <si>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</si>
  <si>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</si>
  <si>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</si>
  <si>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</si>
  <si>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</si>
  <si>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</si>
  <si>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</si>
  <si>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</si>
  <si>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</si>
  <si>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</si>
  <si>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</si>
  <si>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</si>
  <si>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</si>
  <si>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</si>
  <si>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</si>
  <si>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</si>
  <si>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</si>
  <si>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</si>
  <si>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</si>
  <si>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</si>
  <si>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</si>
  <si>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</si>
  <si>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</si>
  <si>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</si>
  <si>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</si>
  <si>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</si>
  <si>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</si>
  <si>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</si>
  <si>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</si>
  <si>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</si>
  <si>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</si>
  <si>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</si>
  <si>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</si>
  <si>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</si>
  <si>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</si>
  <si>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</si>
  <si>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</si>
  <si>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</si>
  <si>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</si>
  <si>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</si>
  <si>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</si>
  <si>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</si>
  <si>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</si>
  <si>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</si>
  <si>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</si>
  <si>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</si>
  <si>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</si>
  <si>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</si>
  <si>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</si>
  <si>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</si>
  <si>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</si>
  <si>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</si>
  <si>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</si>
  <si>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</si>
  <si>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</si>
  <si>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</si>
  <si>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</si>
  <si>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</si>
  <si>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</si>
  <si>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</si>
  <si>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</si>
  <si>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</si>
  <si>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</si>
  <si>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</si>
  <si>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</si>
  <si>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</si>
  <si>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</si>
  <si>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</si>
  <si>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</si>
  <si>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</si>
  <si>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</si>
  <si>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</si>
  <si>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</si>
  <si>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</si>
  <si>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</si>
  <si>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</si>
  <si>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</si>
  <si>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</si>
  <si>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</si>
  <si>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</si>
  <si>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</si>
  <si>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</si>
  <si>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</si>
  <si>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</si>
  <si>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</si>
  <si>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</si>
  <si>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</si>
  <si>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</si>
  <si>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</si>
  <si>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</si>
  <si>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</si>
  <si>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</si>
  <si>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</si>
  <si>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</si>
  <si>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</si>
  <si>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</si>
  <si>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</si>
  <si>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</si>
  <si>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</si>
  <si>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</si>
  <si>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</si>
  <si>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</si>
  <si>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</si>
  <si>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</si>
  <si>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</si>
  <si>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</si>
  <si>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</si>
  <si>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</si>
  <si>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</si>
  <si>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</si>
  <si>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</si>
  <si>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</si>
  <si>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</si>
  <si>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</si>
  <si>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</si>
  <si>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</si>
  <si>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</si>
  <si>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</si>
  <si>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</si>
  <si>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</si>
  <si>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</si>
  <si>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</si>
  <si>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</si>
  <si>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</si>
  <si>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</si>
  <si>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</si>
  <si>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</si>
  <si>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</si>
  <si>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</si>
  <si>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</si>
  <si>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</si>
  <si>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</si>
  <si>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</si>
  <si>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</si>
  <si>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</si>
  <si>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</si>
  <si>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</si>
  <si>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</si>
  <si>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</si>
  <si>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</si>
  <si>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</si>
  <si>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</si>
  <si>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</si>
  <si>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</si>
  <si>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</si>
  <si>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</si>
  <si>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</si>
  <si>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</si>
  <si>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</si>
  <si>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</si>
  <si>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</si>
  <si>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</si>
  <si>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</si>
  <si>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</si>
  <si>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</si>
  <si>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</si>
  <si>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</si>
  <si>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</si>
  <si>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</si>
  <si>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</si>
  <si>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</si>
  <si>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</si>
  <si>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</si>
  <si>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</si>
  <si>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</si>
  <si>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</si>
  <si>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</si>
  <si>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</si>
  <si>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</si>
  <si>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</si>
  <si>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</si>
  <si>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</si>
  <si>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</si>
  <si>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</si>
  <si>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</si>
  <si>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</si>
  <si>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</si>
  <si>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</si>
  <si>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</si>
  <si>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</si>
  <si>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</si>
  <si>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</si>
  <si>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</si>
  <si>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</si>
  <si>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</si>
  <si>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</si>
  <si>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</si>
  <si>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</si>
  <si>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</si>
  <si>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</si>
  <si>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</si>
  <si>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</si>
  <si>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</si>
  <si>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</si>
  <si>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</si>
  <si>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</si>
  <si>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</si>
  <si>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</si>
  <si>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</si>
  <si>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</si>
  <si>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</si>
  <si>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</si>
  <si>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</si>
  <si>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</si>
  <si>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</si>
  <si>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</si>
  <si>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</si>
  <si>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</si>
  <si>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</si>
  <si>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</si>
  <si>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</si>
  <si>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</si>
  <si>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</si>
  <si>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</si>
  <si>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</si>
  <si>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</si>
  <si>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</si>
  <si>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</si>
  <si>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</si>
  <si>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</si>
  <si>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</si>
  <si>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</si>
  <si>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</si>
  <si>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</si>
  <si>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</si>
  <si>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</si>
  <si>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</si>
  <si>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</si>
  <si>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</si>
  <si>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</si>
  <si>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</si>
  <si>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</si>
  <si>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</si>
  <si>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</si>
  <si>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</si>
  <si>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</si>
  <si>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</si>
  <si>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</si>
  <si>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</si>
  <si>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</si>
  <si>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</si>
  <si>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</si>
  <si>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</si>
  <si>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</si>
  <si>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</si>
  <si>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</si>
  <si>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</si>
  <si>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</si>
  <si>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</si>
  <si>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</si>
  <si>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</si>
  <si>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</si>
  <si>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</si>
  <si>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</si>
  <si>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</si>
  <si>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</si>
  <si>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</si>
  <si>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</si>
  <si>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</si>
  <si>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</si>
  <si>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</si>
  <si>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</si>
  <si>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</si>
  <si>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</si>
  <si>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</si>
  <si>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</si>
  <si>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</si>
  <si>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</si>
  <si>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</si>
  <si>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</si>
  <si>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</si>
  <si>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</si>
  <si>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</si>
  <si>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</si>
  <si>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</si>
  <si>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</si>
  <si>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</si>
  <si>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</si>
  <si>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</si>
  <si>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</si>
  <si>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</si>
  <si>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</si>
  <si>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</si>
  <si>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</si>
  <si>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</si>
  <si>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</si>
  <si>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</si>
  <si>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</si>
  <si>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</si>
  <si>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</si>
  <si>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</si>
  <si>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</si>
  <si>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</si>
  <si>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</si>
  <si>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</si>
  <si>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</si>
  <si>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</si>
  <si>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</si>
  <si>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</si>
  <si>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</si>
  <si>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</si>
  <si>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</si>
  <si>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</si>
  <si>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</si>
  <si>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</si>
  <si>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</si>
  <si>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</si>
  <si>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</si>
  <si>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</si>
  <si>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</si>
  <si>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</si>
  <si>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</si>
  <si>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</si>
  <si>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</si>
  <si>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</si>
  <si>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</si>
  <si>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</si>
  <si>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</si>
  <si>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</si>
  <si>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</si>
  <si>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</si>
  <si>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</si>
  <si>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</si>
  <si>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</si>
  <si>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</si>
  <si>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</si>
  <si>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</si>
  <si>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</si>
  <si>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</si>
  <si>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</si>
  <si>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</si>
  <si>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</si>
  <si>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</si>
  <si>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</si>
  <si>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</si>
  <si>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</si>
  <si>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</si>
  <si>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</si>
  <si>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</si>
  <si>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</si>
  <si>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</si>
  <si>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</si>
  <si>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</si>
  <si>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</si>
  <si>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</si>
  <si>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</si>
  <si>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</si>
  <si>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</si>
  <si>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</si>
  <si>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</si>
  <si>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</si>
  <si>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</si>
  <si>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</si>
  <si>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</si>
  <si>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</si>
  <si>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</si>
  <si>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</si>
  <si>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</si>
  <si>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</si>
  <si>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</si>
  <si>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</si>
  <si>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</si>
  <si>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</si>
  <si>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</si>
  <si>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</si>
  <si>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</si>
  <si>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</si>
  <si>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</si>
  <si>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</si>
  <si>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</si>
  <si>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</si>
  <si>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</si>
  <si>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</si>
  <si>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</si>
  <si>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</si>
  <si>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</si>
  <si>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</si>
  <si>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</si>
  <si>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</si>
  <si>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</si>
  <si>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</si>
  <si>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</si>
  <si>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</si>
  <si>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</si>
  <si>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</si>
  <si>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</si>
  <si>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</si>
  <si>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</si>
  <si>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</si>
  <si>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</si>
  <si>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</si>
  <si>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</si>
  <si>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</si>
  <si>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</si>
  <si>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</si>
  <si>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</si>
  <si>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</si>
  <si>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</si>
  <si>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</si>
  <si>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</si>
  <si>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</si>
  <si>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</si>
  <si>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</si>
  <si>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</si>
  <si>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</si>
  <si>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</si>
  <si>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</si>
  <si>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</si>
  <si>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</si>
  <si>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</si>
  <si>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</si>
  <si>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</si>
  <si>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</si>
  <si>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</si>
  <si>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</si>
  <si>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</si>
  <si>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</si>
  <si>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</si>
  <si>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</si>
  <si>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</si>
  <si>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</si>
  <si>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</si>
  <si>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</si>
  <si>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</si>
  <si>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</si>
  <si>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</si>
  <si>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</si>
  <si>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</si>
  <si>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</si>
  <si>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</si>
  <si>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</si>
  <si>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</si>
  <si>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</si>
  <si>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</si>
  <si>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</si>
  <si>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</si>
  <si>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</si>
  <si>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</si>
  <si>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</si>
  <si>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</si>
  <si>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</si>
  <si>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</si>
  <si>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</si>
  <si>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</si>
  <si>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</si>
  <si>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</si>
  <si>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</si>
  <si>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</si>
  <si>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</si>
  <si>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</si>
  <si>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</si>
  <si>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</si>
  <si>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</si>
  <si>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</si>
  <si>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</si>
  <si>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</si>
  <si>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</si>
  <si>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</si>
  <si>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</si>
  <si>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</si>
  <si>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</si>
  <si>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</si>
  <si>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</si>
  <si>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</si>
  <si>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</si>
  <si>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</si>
  <si>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</si>
  <si>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</si>
  <si>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</si>
  <si>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</si>
  <si>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</si>
  <si>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</si>
  <si>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</si>
  <si>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</si>
  <si>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</si>
  <si>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</si>
  <si>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</si>
  <si>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</si>
  <si>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</si>
  <si>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</si>
  <si>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</si>
  <si>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</si>
  <si>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</si>
  <si>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</si>
  <si>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</si>
  <si>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</si>
  <si>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</si>
  <si>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</si>
  <si>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</si>
  <si>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</si>
  <si>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</si>
  <si>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</si>
  <si>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</si>
  <si>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</si>
  <si>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</si>
  <si>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</si>
  <si>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</si>
  <si>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</si>
  <si>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</si>
  <si>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</si>
  <si>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</si>
  <si>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</si>
  <si>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</si>
  <si>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</si>
  <si>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</si>
  <si>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</si>
  <si>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</si>
  <si>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</si>
  <si>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</si>
  <si>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</si>
  <si>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</si>
  <si>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</si>
  <si>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</si>
  <si>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</si>
  <si>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</si>
  <si>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</si>
  <si>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</si>
  <si>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</si>
  <si>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</si>
  <si>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</si>
  <si>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</si>
  <si>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</si>
  <si>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</si>
  <si>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</si>
  <si>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</si>
  <si>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</si>
  <si>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</si>
  <si>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</si>
  <si>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</si>
  <si>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</si>
  <si>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</si>
  <si>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</si>
  <si>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</si>
  <si>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</si>
  <si>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</si>
  <si>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</si>
  <si>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</si>
  <si>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</si>
  <si>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</si>
  <si>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</si>
  <si>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</si>
  <si>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</si>
  <si>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</si>
  <si>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</si>
  <si>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</si>
  <si>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</si>
  <si>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</si>
  <si>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</si>
  <si>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</si>
  <si>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</si>
  <si>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</si>
  <si>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</si>
  <si>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</si>
  <si>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</si>
  <si>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</si>
  <si>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</si>
  <si>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</si>
  <si>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</si>
  <si>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</si>
  <si>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</si>
  <si>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</si>
  <si>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</si>
  <si>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</si>
  <si>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</si>
  <si>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</si>
  <si>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</si>
  <si>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</si>
  <si>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</si>
  <si>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</si>
  <si>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</si>
  <si>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</si>
  <si>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</si>
  <si>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</si>
  <si>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</si>
  <si>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</si>
  <si>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</si>
  <si>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</si>
  <si>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</si>
  <si>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</si>
  <si>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</si>
  <si>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</si>
  <si>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</si>
  <si>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</si>
  <si>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</si>
  <si>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</si>
  <si>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</si>
  <si>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</si>
  <si>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</si>
  <si>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</si>
  <si>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</si>
  <si>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</si>
  <si>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</si>
  <si>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</si>
  <si>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</si>
  <si>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</si>
  <si>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</si>
  <si>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</si>
  <si>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</si>
  <si>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</si>
  <si>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</si>
  <si>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</si>
  <si>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</si>
  <si>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</si>
  <si>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</si>
  <si>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</si>
  <si>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</si>
  <si>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</si>
  <si>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</si>
  <si>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</si>
  <si>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</si>
  <si>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</si>
  <si>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</si>
  <si>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</si>
  <si>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</si>
  <si>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</si>
  <si>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</si>
  <si>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</si>
  <si>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</si>
  <si>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</si>
  <si>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</si>
  <si>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</si>
  <si>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</si>
  <si>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</si>
  <si>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</si>
  <si>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</si>
  <si>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</si>
  <si>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</si>
  <si>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</si>
  <si>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</si>
  <si>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</si>
  <si>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</si>
  <si>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</si>
  <si>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</si>
  <si>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</si>
  <si>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</si>
  <si>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</si>
  <si>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</si>
  <si>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</si>
  <si>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</si>
  <si>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</si>
  <si>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</si>
  <si>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</si>
  <si>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</si>
  <si>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</si>
  <si>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</si>
  <si>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</si>
  <si>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</si>
  <si>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</si>
  <si>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</si>
  <si>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</si>
  <si>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</si>
  <si>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</si>
  <si>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</si>
  <si>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</si>
  <si>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</si>
  <si>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</si>
  <si>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</si>
  <si>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</si>
  <si>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</si>
  <si>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</si>
  <si>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</si>
  <si>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</si>
  <si>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</si>
  <si>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</si>
  <si>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</si>
  <si>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</si>
  <si>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</si>
  <si>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</si>
  <si>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</si>
  <si>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</si>
  <si>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</si>
  <si>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</si>
  <si>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</si>
  <si>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</si>
  <si>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</si>
  <si>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</si>
  <si>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</si>
  <si>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</si>
  <si>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</si>
  <si>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</si>
  <si>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</si>
  <si>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</si>
  <si>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</si>
  <si>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</si>
  <si>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</si>
  <si>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</si>
  <si>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</si>
  <si>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</si>
  <si>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</si>
  <si>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</si>
  <si>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</si>
  <si>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</si>
  <si>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</si>
  <si>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</si>
  <si>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</si>
  <si>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</si>
  <si>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</si>
  <si>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</si>
  <si>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</si>
  <si>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</si>
  <si>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</si>
  <si>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</si>
  <si>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</si>
  <si>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</si>
  <si>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</si>
  <si>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</si>
  <si>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</si>
  <si>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</si>
  <si>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</si>
  <si>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</si>
  <si>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</si>
  <si>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</si>
  <si>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</si>
  <si>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</si>
  <si>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</si>
  <si>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</si>
  <si>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</si>
  <si>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</si>
  <si>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</si>
  <si>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</si>
  <si>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</si>
  <si>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</si>
  <si>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</si>
  <si>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</si>
  <si>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</si>
  <si>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</si>
  <si>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</si>
  <si>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</si>
  <si>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</si>
  <si>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</si>
  <si>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</si>
  <si>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</si>
  <si>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</si>
  <si>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</si>
  <si>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</si>
  <si>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</si>
  <si>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</si>
  <si>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</si>
  <si>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</si>
  <si>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</si>
  <si>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</si>
  <si>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</si>
  <si>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</si>
  <si>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</si>
  <si>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</si>
  <si>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</si>
  <si>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</si>
  <si>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</si>
  <si>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</si>
  <si>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</si>
  <si>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</si>
  <si>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</si>
  <si>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</si>
  <si>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</si>
  <si>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</si>
  <si>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</si>
  <si>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</si>
  <si>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</si>
  <si>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</si>
  <si>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</si>
  <si>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</si>
  <si>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</si>
  <si>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</si>
  <si>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</si>
  <si>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</si>
  <si>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</si>
  <si>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</si>
  <si>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</si>
  <si>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</si>
  <si>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</si>
  <si>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</si>
  <si>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</si>
  <si>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</si>
  <si>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</si>
  <si>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</si>
  <si>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</si>
  <si>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</si>
  <si>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</si>
  <si>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</si>
  <si>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</si>
  <si>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</si>
  <si>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</si>
  <si>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</si>
  <si>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</si>
  <si>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</si>
  <si>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</si>
  <si>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</si>
  <si>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</si>
  <si>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</si>
  <si>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</si>
  <si>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</si>
  <si>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</si>
  <si>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</si>
  <si>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</si>
  <si>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</si>
  <si>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</si>
  <si>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</si>
  <si>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</si>
  <si>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</si>
  <si>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</si>
  <si>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</si>
  <si>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</si>
  <si>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</si>
  <si>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</si>
  <si>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</si>
  <si>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</si>
  <si>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</si>
  <si>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</si>
  <si>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</si>
  <si>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</si>
  <si>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</si>
  <si>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</si>
  <si>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</si>
  <si>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</si>
  <si>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</si>
  <si>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</si>
  <si>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</si>
  <si>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</si>
  <si>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</si>
  <si>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</si>
  <si>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</si>
  <si>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</si>
  <si>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</si>
  <si>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</si>
  <si>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</si>
  <si>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</si>
  <si>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</si>
  <si>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</si>
  <si>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</si>
  <si>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</si>
  <si>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</si>
  <si>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</si>
  <si>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</si>
  <si>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</si>
  <si>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</si>
  <si>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</si>
  <si>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</si>
  <si>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</si>
  <si>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</si>
  <si>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</si>
  <si>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</si>
  <si>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</si>
  <si>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</si>
  <si>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</si>
  <si>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</si>
  <si>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</si>
  <si>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</si>
  <si>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</si>
  <si>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</si>
  <si>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</si>
  <si>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</si>
  <si>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</si>
  <si>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</si>
  <si>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</si>
  <si>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</si>
  <si>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</si>
  <si>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</si>
  <si>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</si>
  <si>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</si>
  <si>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</si>
  <si>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</si>
  <si>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</si>
  <si>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</si>
  <si>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</si>
  <si>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</si>
  <si>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</si>
  <si>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</si>
  <si>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</si>
  <si>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</si>
  <si>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</si>
  <si>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</si>
  <si>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</si>
  <si>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</si>
  <si>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</si>
  <si>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</si>
  <si>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</si>
  <si>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</si>
  <si>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</si>
  <si>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</si>
  <si>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</si>
  <si>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</si>
  <si>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</si>
  <si>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</si>
  <si>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</si>
  <si>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</si>
  <si>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</si>
  <si>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</si>
  <si>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</si>
  <si>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</si>
  <si>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</si>
  <si>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</si>
  <si>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</si>
  <si>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</si>
  <si>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</si>
  <si>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</si>
  <si>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</si>
  <si>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</si>
  <si>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</si>
  <si>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</si>
  <si>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</si>
  <si>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</si>
  <si>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</si>
  <si>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</si>
  <si>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</si>
  <si>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</si>
  <si>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</si>
  <si>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</si>
  <si>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</si>
  <si>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</si>
  <si>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</si>
  <si>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</si>
  <si>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</si>
  <si>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</si>
  <si>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</si>
  <si>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</si>
  <si>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</si>
  <si>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</si>
  <si>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</si>
  <si>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</si>
  <si>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</si>
  <si>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</si>
  <si>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</si>
  <si>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</si>
  <si>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</si>
  <si>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</si>
  <si>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</si>
  <si>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</si>
  <si>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</si>
  <si>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</si>
  <si>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</si>
  <si>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</si>
  <si>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</si>
  <si>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</si>
  <si>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</si>
  <si>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</si>
  <si>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</si>
  <si>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</si>
  <si>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</si>
  <si>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</si>
  <si>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</si>
  <si>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</si>
  <si>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</si>
  <si>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</si>
  <si>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</si>
  <si>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</si>
  <si>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</si>
  <si>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</si>
  <si>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</si>
  <si>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</si>
  <si>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</si>
  <si>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</si>
  <si>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</si>
  <si>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</si>
  <si>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</si>
  <si>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</si>
  <si>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</si>
  <si>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</si>
  <si>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</si>
  <si>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</si>
  <si>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</si>
  <si>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</si>
  <si>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</si>
  <si>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</si>
  <si>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</si>
  <si>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</si>
  <si>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</si>
  <si>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</si>
  <si>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</si>
  <si>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</si>
  <si>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</si>
  <si>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</si>
  <si>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</si>
  <si>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</si>
  <si>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</si>
  <si>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</si>
  <si>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</si>
  <si>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</si>
  <si>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</si>
  <si>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</si>
  <si>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</si>
  <si>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</si>
  <si>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</si>
  <si>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</si>
  <si>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</si>
  <si>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</si>
  <si>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</si>
  <si>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</si>
  <si>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</si>
  <si>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</si>
  <si>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</si>
  <si>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</si>
  <si>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</si>
  <si>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</si>
  <si>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</si>
  <si>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</si>
  <si>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</si>
  <si>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</si>
  <si>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</si>
  <si>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</si>
  <si>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</si>
  <si>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</si>
  <si>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</si>
  <si>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</si>
  <si>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</si>
  <si>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</si>
  <si>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</si>
  <si>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</si>
  <si>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</si>
  <si>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</si>
  <si>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</si>
  <si>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</si>
  <si>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</si>
  <si>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</si>
  <si>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</si>
  <si>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</si>
  <si>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</si>
  <si>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</si>
  <si>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</si>
  <si>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</si>
  <si>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</si>
  <si>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</si>
  <si>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</si>
  <si>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</si>
  <si>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</si>
  <si>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</si>
  <si>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</si>
  <si>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</si>
  <si>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</si>
  <si>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</si>
  <si>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</si>
  <si>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</si>
  <si>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</si>
  <si>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</si>
  <si>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</si>
  <si>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</si>
  <si>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</si>
  <si>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</si>
  <si>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</si>
  <si>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</si>
  <si>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</si>
  <si>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</si>
  <si>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</si>
  <si>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</si>
  <si>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</si>
  <si>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</si>
  <si>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</si>
  <si>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</si>
  <si>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</si>
  <si>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</si>
  <si>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</si>
  <si>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</si>
  <si>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</si>
  <si>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</si>
  <si>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</si>
  <si>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</si>
  <si>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</si>
  <si>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</si>
  <si>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</si>
  <si>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</si>
  <si>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</si>
  <si>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</si>
  <si>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</si>
  <si>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</si>
  <si>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</si>
  <si>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</si>
  <si>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</si>
  <si>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</si>
  <si>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</si>
  <si>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</si>
  <si>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</si>
  <si>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</si>
  <si>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</si>
  <si>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</si>
  <si>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</si>
  <si>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</si>
  <si>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</si>
  <si>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</si>
  <si>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</si>
  <si>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</si>
  <si>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</si>
  <si>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</si>
  <si>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</si>
  <si>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</si>
  <si>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</si>
  <si>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</si>
  <si>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</si>
  <si>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</si>
  <si>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</si>
  <si>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</si>
  <si>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</si>
  <si>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</si>
  <si>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</si>
  <si>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</si>
  <si>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</si>
  <si>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</si>
  <si>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</si>
  <si>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</si>
  <si>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</si>
  <si>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</si>
  <si>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</si>
  <si>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</si>
  <si>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</si>
  <si>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</si>
  <si>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</si>
  <si>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</si>
  <si>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</si>
  <si>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</si>
  <si>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</si>
  <si>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</si>
  <si>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</si>
  <si>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</si>
  <si>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</si>
  <si>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</si>
  <si>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</si>
  <si>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</si>
  <si>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</si>
  <si>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</si>
  <si>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</si>
  <si>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</si>
  <si>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</si>
  <si>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</si>
  <si>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</si>
  <si>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</si>
  <si>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</si>
  <si>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</si>
  <si>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</si>
  <si>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</si>
  <si>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</si>
  <si>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</si>
  <si>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</si>
  <si>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</si>
  <si>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</si>
  <si>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</si>
  <si>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</si>
  <si>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</si>
  <si>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</si>
  <si>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</si>
  <si>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</si>
  <si>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</si>
  <si>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</si>
  <si>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</si>
  <si>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</si>
  <si>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</si>
  <si>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</si>
  <si>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</si>
  <si>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</si>
  <si>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</si>
  <si>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</si>
  <si>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</si>
  <si>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</si>
  <si>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</si>
  <si>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</si>
  <si>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</si>
  <si>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</si>
  <si>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</si>
  <si>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</si>
  <si>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</si>
  <si>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</si>
  <si>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</si>
  <si>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</si>
  <si>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</si>
  <si>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</si>
  <si>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</si>
  <si>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</si>
  <si>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</si>
  <si>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</si>
  <si>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</si>
  <si>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</si>
  <si>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</si>
  <si>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</si>
  <si>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</si>
  <si>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</si>
  <si>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</si>
  <si>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</si>
  <si>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</si>
  <si>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</si>
  <si>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</si>
  <si>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</si>
  <si>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</si>
  <si>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</si>
  <si>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</si>
  <si>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</si>
  <si>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</si>
  <si>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</si>
  <si>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</si>
  <si>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</si>
  <si>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</si>
  <si>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</si>
  <si>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</si>
  <si>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</si>
  <si>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</si>
  <si>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</si>
  <si>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</si>
  <si>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</si>
  <si>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</si>
  <si>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</si>
  <si>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</si>
  <si>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</si>
  <si>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</si>
  <si>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</si>
  <si>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</si>
  <si>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</si>
  <si>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</si>
  <si>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</si>
  <si>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</si>
  <si>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</si>
  <si>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</si>
  <si>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</si>
  <si>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</si>
  <si>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</si>
  <si>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</si>
  <si>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</si>
  <si>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</si>
  <si>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</si>
  <si>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</si>
  <si>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</si>
  <si>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</si>
  <si>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</si>
  <si>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</si>
  <si>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</si>
  <si>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</si>
  <si>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</si>
  <si>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</si>
  <si>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</si>
  <si>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</si>
  <si>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</si>
  <si>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</si>
  <si>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</si>
  <si>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</si>
  <si>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</si>
  <si>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</si>
  <si>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</si>
  <si>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</si>
  <si>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</si>
  <si>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</si>
  <si>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</si>
  <si>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</si>
  <si>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</si>
  <si>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</si>
  <si>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</si>
  <si>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</si>
  <si>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</si>
  <si>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</si>
  <si>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</si>
  <si>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</si>
  <si>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</si>
  <si>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</si>
  <si>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</si>
  <si>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</si>
  <si>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</si>
  <si>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</si>
  <si>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</si>
  <si>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</si>
  <si>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</si>
  <si>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</si>
  <si>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</si>
  <si>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</si>
  <si>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</si>
  <si>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</si>
  <si>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</si>
  <si>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</si>
  <si>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</si>
  <si>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</si>
  <si>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</si>
  <si>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</si>
  <si>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</si>
  <si>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</si>
  <si>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</si>
  <si>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</si>
  <si>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</si>
  <si>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</si>
  <si>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</si>
  <si>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</si>
  <si>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</si>
  <si>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</si>
  <si>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</si>
  <si>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</si>
  <si>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</si>
  <si>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</si>
  <si>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</si>
  <si>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</si>
  <si>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</si>
  <si>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</si>
  <si>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</si>
  <si>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</si>
  <si>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</si>
  <si>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</si>
  <si>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</si>
  <si>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</si>
  <si>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</si>
  <si>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</si>
  <si>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</si>
  <si>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</si>
  <si>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</si>
  <si>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</si>
  <si>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</si>
  <si>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</si>
  <si>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</si>
  <si>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</si>
  <si>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</si>
  <si>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</si>
  <si>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</si>
  <si>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</si>
  <si>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</si>
  <si>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</si>
  <si>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</si>
  <si>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</si>
  <si>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</si>
  <si>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</si>
  <si>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</si>
  <si>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</si>
  <si>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</si>
  <si>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</si>
  <si>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</si>
  <si>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</si>
  <si>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</si>
  <si>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</si>
  <si>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</si>
  <si>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</si>
  <si>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</si>
  <si>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</si>
  <si>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</si>
  <si>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</si>
  <si>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</si>
  <si>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</si>
  <si>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</si>
  <si>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</si>
  <si>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</si>
  <si>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</si>
  <si>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</si>
  <si>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</si>
  <si>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</si>
  <si>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</si>
  <si>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</si>
  <si>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</si>
  <si>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</si>
  <si>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</si>
  <si>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</si>
  <si>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</si>
  <si>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</si>
  <si>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</si>
  <si>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</si>
  <si>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</si>
  <si>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</si>
  <si>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</si>
  <si>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</si>
  <si>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</si>
  <si>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</si>
  <si>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</si>
  <si>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</si>
  <si>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</si>
  <si>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</si>
  <si>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</si>
  <si>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</si>
  <si>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</si>
  <si>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</si>
  <si>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</si>
  <si>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</si>
  <si>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</si>
  <si>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</si>
  <si>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</si>
  <si>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</si>
  <si>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</si>
  <si>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</si>
  <si>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</si>
  <si>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</si>
  <si>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</si>
  <si>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</si>
  <si>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</si>
  <si>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</si>
  <si>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</si>
  <si>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</si>
  <si>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</si>
  <si>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</si>
  <si>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</si>
  <si>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</si>
  <si>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</si>
  <si>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</si>
  <si>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</si>
  <si>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</si>
  <si>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</si>
  <si>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</si>
  <si>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</si>
  <si>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</si>
  <si>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</si>
  <si>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</si>
  <si>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</si>
  <si>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</si>
  <si>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</si>
  <si>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</si>
  <si>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</si>
  <si>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</si>
  <si>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</si>
  <si>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</si>
  <si>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</si>
  <si>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</si>
  <si>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</si>
  <si>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</si>
  <si>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</si>
  <si>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</si>
  <si>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</si>
  <si>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</si>
  <si>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</si>
  <si>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</si>
  <si>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</si>
  <si>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</si>
  <si>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</si>
  <si>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</si>
  <si>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</si>
  <si>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</si>
  <si>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</si>
  <si>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</si>
  <si>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</si>
  <si>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</si>
  <si>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</si>
  <si>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</si>
  <si>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</si>
  <si>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</si>
  <si>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</si>
  <si>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</si>
  <si>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</si>
  <si>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</si>
  <si>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</si>
  <si>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</si>
  <si>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</si>
  <si>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</si>
  <si>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</si>
  <si>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</si>
  <si>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</si>
  <si>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</si>
  <si>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</si>
  <si>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</si>
  <si>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</si>
  <si>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</si>
  <si>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</si>
  <si>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</si>
  <si>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</si>
  <si>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</si>
  <si>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</si>
  <si>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</si>
  <si>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</si>
  <si>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</si>
  <si>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</si>
  <si>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</si>
  <si>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</si>
  <si>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</si>
  <si>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</si>
  <si>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</si>
  <si>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</si>
  <si>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</si>
  <si>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</si>
  <si>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</si>
  <si>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</si>
  <si>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</si>
  <si>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</si>
  <si>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</si>
  <si>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</si>
  <si>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</si>
  <si>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</si>
  <si>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</si>
  <si>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</si>
  <si>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</si>
  <si>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</si>
  <si>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</si>
  <si>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</si>
  <si>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</si>
  <si>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</si>
  <si>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</si>
  <si>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</si>
  <si>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</si>
  <si>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</si>
  <si>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</si>
  <si>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</si>
  <si>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</si>
  <si>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</si>
  <si>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</si>
  <si>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</si>
  <si>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</si>
  <si>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</si>
  <si>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</si>
  <si>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</si>
  <si>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</si>
  <si>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</si>
  <si>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</si>
  <si>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</si>
  <si>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</si>
  <si>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</si>
  <si>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</si>
  <si>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</si>
  <si>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</si>
  <si>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</si>
  <si>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</si>
  <si>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</si>
  <si>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</si>
  <si>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</si>
  <si>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</si>
  <si>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</si>
  <si>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</si>
  <si>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</si>
  <si>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</si>
  <si>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</si>
  <si>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</si>
  <si>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</si>
  <si>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</si>
  <si>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</si>
  <si>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</si>
  <si>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</si>
  <si>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</si>
  <si>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</si>
  <si>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</si>
  <si>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</si>
  <si>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</si>
  <si>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</si>
  <si>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</si>
  <si>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</si>
  <si>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</si>
  <si>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</si>
  <si>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</si>
  <si>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</si>
  <si>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</si>
  <si>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</si>
  <si>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</si>
  <si>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</si>
  <si>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</si>
  <si>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</si>
  <si>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</si>
  <si>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</si>
  <si>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</si>
  <si>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</si>
  <si>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</si>
  <si>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</si>
  <si>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</si>
  <si>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</si>
  <si>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</si>
  <si>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</si>
  <si>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</si>
  <si>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</si>
  <si>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</si>
  <si>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</si>
  <si>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</si>
  <si>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</si>
  <si>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</si>
  <si>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</si>
  <si>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</si>
  <si>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</si>
  <si>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</si>
  <si>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</si>
  <si>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</si>
  <si>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</si>
  <si>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</si>
  <si>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</si>
  <si>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</si>
  <si>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</si>
  <si>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</si>
  <si>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</si>
  <si>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</si>
  <si>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</si>
  <si>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</si>
  <si>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</si>
  <si>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</si>
  <si>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</si>
  <si>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</si>
  <si>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</si>
  <si>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</si>
  <si>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</si>
  <si>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</si>
  <si>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</si>
  <si>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</si>
  <si>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</si>
  <si>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</si>
  <si>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</si>
  <si>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</si>
  <si>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</si>
  <si>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</si>
  <si>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</si>
  <si>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</si>
  <si>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</si>
  <si>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</si>
  <si>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</si>
  <si>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</si>
  <si>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</si>
  <si>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</si>
  <si>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</si>
  <si>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</si>
  <si>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</si>
  <si>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</si>
  <si>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</si>
  <si>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</si>
  <si>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</si>
  <si>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</si>
  <si>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</si>
  <si>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</si>
  <si>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</si>
  <si>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</si>
  <si>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</si>
  <si>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</si>
  <si>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</si>
  <si>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</si>
  <si>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</si>
  <si>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</si>
  <si>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</si>
  <si>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</si>
  <si>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</si>
  <si>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</si>
  <si>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</si>
  <si>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</si>
  <si>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</si>
  <si>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</si>
  <si>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</si>
  <si>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</si>
  <si>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</si>
  <si>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</si>
  <si>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</si>
  <si>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</si>
  <si>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</si>
  <si>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</si>
  <si>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</si>
  <si>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</si>
  <si>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</si>
  <si>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</si>
  <si>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</si>
  <si>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</si>
  <si>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</si>
  <si>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</si>
  <si>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</si>
  <si>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</si>
  <si>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</si>
  <si>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</si>
  <si>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</si>
  <si>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</si>
  <si>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</si>
  <si>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</si>
  <si>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</si>
  <si>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</si>
  <si>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</si>
  <si>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</si>
  <si>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</si>
  <si>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</si>
  <si>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</si>
  <si>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</si>
  <si>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</si>
  <si>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</si>
  <si>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</si>
  <si>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</si>
  <si>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</si>
  <si>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</si>
  <si>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</si>
  <si>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</si>
  <si>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</si>
  <si>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</si>
  <si>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</si>
  <si>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</si>
  <si>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</si>
  <si>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</si>
  <si>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</si>
  <si>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</si>
  <si>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</si>
  <si>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</si>
  <si>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</si>
  <si>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</si>
  <si>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</si>
  <si>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</si>
  <si>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</si>
  <si>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</si>
  <si>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</si>
  <si>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</si>
  <si>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</si>
  <si>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</si>
  <si>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</si>
  <si>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</si>
  <si>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</si>
  <si>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</si>
  <si>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</si>
  <si>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</si>
  <si>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</si>
  <si>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</si>
  <si>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</si>
  <si>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</si>
  <si>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</si>
  <si>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</si>
  <si>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</si>
  <si>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</si>
  <si>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</si>
  <si>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</si>
  <si>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</si>
  <si>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</si>
  <si>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</si>
  <si>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</si>
  <si>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</si>
  <si>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</si>
  <si>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</si>
  <si>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</si>
  <si>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</si>
  <si>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</si>
  <si>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</si>
  <si>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</si>
  <si>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</si>
  <si>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</si>
  <si>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</si>
  <si>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</si>
  <si>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</si>
  <si>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</si>
  <si>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</si>
  <si>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</si>
  <si>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</si>
  <si>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</si>
  <si>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</si>
  <si>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</si>
  <si>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</si>
  <si>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</si>
  <si>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</si>
  <si>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</si>
  <si>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</si>
  <si>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</si>
  <si>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</si>
  <si>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</si>
  <si>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</si>
  <si>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</si>
  <si>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</si>
  <si>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</si>
  <si>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</si>
  <si>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</si>
  <si>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</si>
  <si>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</si>
  <si>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</si>
  <si>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</si>
  <si>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</si>
  <si>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</si>
  <si>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</si>
  <si>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</si>
  <si>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</si>
  <si>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</si>
  <si>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</si>
  <si>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</si>
  <si>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</si>
  <si>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</si>
  <si>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</si>
  <si>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</si>
  <si>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</si>
  <si>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</si>
  <si>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</si>
  <si>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</si>
  <si>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</si>
  <si>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</si>
  <si>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</si>
  <si>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</si>
  <si>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</si>
  <si>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</si>
  <si>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</si>
  <si>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</si>
  <si>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</si>
  <si>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</si>
  <si>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</si>
  <si>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</si>
  <si>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</si>
  <si>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</si>
  <si>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</si>
  <si>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</si>
  <si>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</si>
  <si>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</si>
  <si>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</si>
  <si>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</si>
  <si>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</si>
  <si>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</si>
  <si>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</si>
  <si>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</si>
  <si>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</si>
  <si>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</si>
  <si>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</si>
  <si>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</si>
  <si>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</si>
  <si>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</si>
  <si>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</si>
  <si>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</si>
  <si>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</si>
  <si>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</si>
  <si>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</si>
  <si>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</si>
  <si>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</si>
  <si>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</si>
  <si>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</si>
  <si>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</si>
  <si>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</si>
  <si>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</si>
  <si>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</si>
  <si>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</si>
  <si>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</si>
  <si>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</si>
  <si>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</si>
  <si>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</si>
  <si>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</si>
  <si>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</si>
  <si>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</si>
  <si>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</si>
  <si>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</si>
  <si>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</si>
  <si>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</si>
  <si>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</si>
  <si>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</si>
  <si>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</si>
  <si>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</si>
  <si>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</si>
  <si>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</si>
  <si>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</si>
  <si>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</si>
  <si>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</si>
  <si>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</si>
  <si>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</si>
  <si>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</si>
  <si>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</si>
  <si>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</si>
  <si>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</si>
  <si>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</si>
  <si>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</si>
  <si>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</si>
  <si>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</si>
  <si>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</si>
  <si>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</si>
  <si>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</si>
  <si>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</si>
  <si>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</si>
  <si>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</si>
  <si>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</si>
  <si>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</si>
  <si>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</si>
  <si>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</si>
  <si>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</si>
  <si>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</si>
  <si>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</si>
  <si>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</si>
  <si>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</si>
  <si>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</si>
  <si>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</si>
  <si>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</si>
  <si>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</si>
  <si>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</si>
  <si>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</si>
  <si>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</si>
  <si>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</si>
  <si>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</si>
  <si>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</si>
  <si>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</si>
  <si>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</si>
  <si>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</si>
  <si>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</si>
  <si>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</si>
  <si>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</si>
  <si>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</si>
  <si>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</si>
  <si>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</si>
  <si>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</si>
  <si>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</si>
  <si>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</si>
  <si>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</si>
  <si>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</si>
  <si>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</si>
  <si>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</si>
  <si>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</si>
  <si>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</si>
  <si>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</si>
  <si>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</si>
  <si>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</si>
  <si>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</si>
  <si>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</si>
  <si>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</si>
  <si>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</si>
  <si>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</si>
  <si>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</si>
  <si>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</si>
  <si>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</si>
  <si>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</si>
  <si>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</si>
  <si>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</si>
  <si>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</si>
  <si>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</si>
  <si>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</si>
  <si>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</si>
  <si>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</si>
  <si>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</si>
  <si>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</si>
  <si>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</si>
  <si>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</si>
  <si>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</si>
  <si>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</si>
  <si>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</si>
  <si>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</si>
  <si>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</si>
  <si>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</si>
  <si>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</si>
  <si>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</si>
  <si>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</si>
  <si>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</si>
  <si>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</si>
  <si>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</si>
  <si>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</si>
  <si>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</si>
  <si>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</si>
  <si>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</si>
  <si>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</si>
  <si>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</si>
  <si>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</si>
  <si>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</si>
  <si>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</si>
  <si>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</si>
  <si>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</si>
  <si>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</si>
  <si>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</si>
  <si>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</si>
  <si>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</si>
  <si>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</si>
  <si>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</si>
  <si>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</si>
  <si>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</si>
  <si>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</si>
  <si>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</si>
  <si>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</si>
  <si>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</si>
  <si>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</si>
  <si>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</si>
  <si>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</si>
  <si>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</si>
  <si>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</si>
  <si>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</si>
  <si>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</si>
  <si>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</si>
  <si>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</si>
  <si>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</si>
  <si>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</si>
  <si>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</si>
  <si>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</si>
  <si>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</si>
  <si>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</si>
  <si>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</si>
  <si>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</si>
  <si>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</si>
  <si>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</si>
  <si>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</si>
  <si>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</si>
  <si>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</si>
  <si>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</si>
  <si>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</si>
  <si>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</si>
  <si>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</si>
  <si>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</si>
  <si>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</si>
  <si>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</si>
  <si>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</si>
  <si>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</si>
  <si>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</si>
  <si>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</si>
  <si>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</si>
  <si>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</si>
  <si>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</si>
  <si>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</si>
  <si>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</si>
  <si>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</si>
  <si>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</si>
  <si>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</si>
  <si>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</si>
  <si>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</si>
  <si>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</si>
  <si>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</si>
  <si>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</si>
  <si>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</si>
  <si>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</si>
  <si>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</si>
  <si>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</si>
  <si>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</si>
  <si>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</si>
  <si>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</si>
  <si>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</si>
  <si>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</si>
  <si>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</si>
  <si>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</si>
  <si>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</si>
  <si>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</si>
  <si>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</si>
  <si>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</si>
  <si>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</si>
  <si>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</si>
  <si>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</si>
  <si>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</si>
  <si>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</si>
  <si>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</si>
  <si>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</si>
  <si>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</si>
  <si>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</si>
  <si>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</si>
  <si>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</si>
  <si>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</si>
  <si>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</si>
  <si>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</si>
  <si>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</si>
  <si>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</si>
  <si>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</si>
  <si>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</si>
  <si>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</si>
  <si>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</si>
  <si>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</si>
  <si>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</si>
  <si>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</si>
  <si>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</si>
  <si>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</si>
  <si>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</si>
  <si>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</si>
  <si>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</si>
  <si>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</si>
  <si>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</si>
  <si>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</si>
  <si>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</si>
  <si>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</si>
  <si>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</si>
  <si>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</si>
  <si>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</si>
  <si>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</si>
  <si>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</si>
  <si>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</si>
  <si>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</si>
  <si>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</si>
  <si>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</si>
  <si>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</si>
  <si>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</si>
  <si>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</si>
  <si>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</si>
  <si>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</si>
  <si>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</si>
  <si>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</si>
  <si>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</si>
  <si>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</si>
  <si>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</si>
  <si>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</si>
  <si>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</si>
  <si>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</si>
  <si>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</si>
  <si>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</si>
  <si>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</si>
  <si>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</si>
  <si>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</si>
  <si>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</si>
  <si>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</si>
  <si>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</si>
  <si>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</si>
  <si>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</si>
  <si>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</si>
  <si>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</si>
  <si>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</si>
  <si>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</si>
  <si>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</si>
  <si>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</si>
  <si>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</si>
  <si>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</si>
  <si>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</si>
  <si>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</si>
  <si>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</si>
  <si>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</si>
  <si>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</si>
  <si>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</si>
  <si>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</si>
  <si>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</si>
  <si>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</si>
  <si>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</si>
  <si>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</si>
  <si>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</si>
  <si>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</si>
  <si>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</si>
  <si>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</si>
  <si>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</si>
  <si>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</si>
  <si>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</si>
  <si>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</si>
  <si>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</si>
  <si>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</si>
  <si>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</si>
  <si>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</si>
  <si>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</si>
  <si>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</si>
  <si>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</si>
  <si>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</si>
  <si>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</si>
  <si>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</si>
  <si>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</si>
  <si>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</si>
  <si>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</si>
  <si>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</si>
  <si>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</si>
  <si>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</si>
  <si>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</si>
  <si>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</si>
  <si>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</si>
  <si>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</si>
  <si>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</si>
  <si>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</si>
  <si>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</si>
  <si>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</si>
  <si>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</si>
  <si>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</si>
  <si>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</si>
  <si>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</si>
  <si>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</si>
  <si>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</si>
  <si>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</si>
  <si>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</si>
  <si>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</si>
  <si>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</si>
  <si>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</si>
  <si>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</si>
  <si>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</si>
  <si>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</si>
  <si>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</si>
  <si>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</si>
  <si>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</si>
  <si>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</si>
  <si>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</si>
  <si>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</si>
  <si>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</si>
  <si>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</si>
  <si>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</si>
  <si>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</si>
  <si>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</si>
  <si>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</si>
  <si>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</si>
  <si>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</si>
  <si>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</si>
  <si>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</si>
  <si>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</si>
  <si>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</si>
  <si>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</si>
  <si>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</si>
  <si>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</si>
  <si>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</si>
  <si>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</si>
  <si>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</si>
  <si>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</si>
  <si>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</si>
  <si>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</si>
  <si>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</si>
  <si>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</si>
  <si>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</si>
  <si>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</si>
  <si>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</si>
  <si>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</si>
  <si>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</si>
  <si>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</si>
  <si>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</si>
  <si>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</si>
  <si>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</si>
  <si>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</si>
  <si>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</si>
  <si>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</si>
  <si>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</si>
  <si>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</si>
  <si>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</si>
  <si>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</si>
  <si>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</si>
  <si>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</si>
  <si>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</si>
  <si>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</si>
  <si>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</si>
  <si>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</si>
  <si>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</si>
  <si>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</si>
  <si>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</si>
  <si>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</si>
  <si>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</si>
  <si>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</si>
  <si>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</si>
  <si>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</si>
  <si>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</si>
  <si>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</si>
  <si>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</si>
  <si>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</si>
  <si>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</si>
  <si>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</si>
  <si>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</si>
  <si>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</si>
  <si>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</si>
  <si>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</si>
  <si>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</si>
  <si>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</si>
  <si>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</si>
  <si>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</si>
  <si>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</si>
  <si>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</si>
  <si>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</si>
  <si>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</si>
  <si>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</si>
  <si>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</si>
  <si>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</si>
  <si>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</si>
  <si>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</si>
  <si>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</si>
  <si>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</si>
  <si>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</si>
  <si>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</si>
  <si>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</si>
  <si>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</si>
  <si>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</si>
  <si>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</si>
  <si>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</si>
  <si>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</si>
  <si>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</si>
  <si>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</si>
  <si>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</si>
  <si>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</si>
  <si>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</si>
  <si>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</si>
  <si>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</si>
  <si>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</si>
  <si>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</si>
  <si>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</si>
  <si>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</si>
  <si>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</si>
  <si>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</si>
  <si>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</si>
  <si>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</si>
  <si>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</si>
  <si>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</si>
  <si>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</si>
  <si>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</si>
  <si>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</si>
  <si>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</si>
  <si>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</si>
  <si>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</si>
  <si>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</si>
  <si>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</si>
  <si>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</si>
  <si>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</si>
  <si>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</si>
  <si>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</si>
  <si>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</si>
  <si>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</si>
  <si>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</si>
  <si>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</si>
  <si>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</si>
  <si>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</si>
  <si>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</si>
  <si>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</si>
  <si>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</si>
  <si>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</si>
  <si>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</si>
  <si>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</si>
  <si>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</si>
  <si>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</si>
  <si>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</si>
  <si>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</si>
  <si>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</si>
  <si>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</si>
  <si>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</si>
  <si>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</si>
  <si>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</si>
  <si>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</si>
  <si>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</si>
  <si>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</si>
  <si>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</si>
  <si>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</si>
  <si>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</si>
  <si>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</si>
  <si>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</si>
  <si>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</si>
  <si>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</si>
  <si>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</si>
  <si>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</si>
  <si>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</si>
  <si>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</si>
  <si>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</si>
  <si>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</si>
  <si>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</si>
  <si>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</si>
  <si>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</si>
  <si>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</si>
  <si>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</si>
  <si>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</si>
  <si>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</si>
  <si>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</si>
  <si>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</si>
  <si>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</si>
  <si>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</si>
  <si>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</si>
  <si>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</si>
  <si>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</si>
  <si>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</si>
  <si>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</si>
  <si>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</si>
  <si>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</si>
  <si>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</si>
  <si>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</si>
  <si>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</si>
  <si>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</si>
  <si>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</si>
  <si>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</si>
  <si>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</si>
  <si>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</si>
  <si>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</si>
  <si>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</si>
  <si>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</si>
  <si>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</si>
  <si>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</si>
  <si>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</si>
  <si>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</si>
  <si>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</si>
  <si>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</si>
  <si>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</si>
  <si>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</si>
  <si>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</si>
  <si>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</si>
  <si>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</si>
  <si>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</si>
  <si>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</si>
  <si>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</si>
  <si>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</si>
  <si>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</si>
  <si>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</si>
  <si>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</si>
  <si>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</si>
  <si>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</si>
  <si>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</si>
  <si>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</si>
  <si>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</si>
  <si>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</si>
  <si>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</si>
  <si>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</si>
  <si>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</si>
  <si>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</si>
  <si>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</si>
  <si>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</si>
  <si>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</si>
  <si>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</si>
  <si>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</si>
  <si>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</si>
  <si>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</si>
  <si>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</si>
  <si>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</si>
  <si>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</si>
  <si>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</si>
  <si>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</si>
  <si>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</si>
  <si>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</si>
  <si>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</si>
  <si>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</si>
  <si>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</si>
  <si>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</si>
  <si>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</si>
  <si>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</si>
  <si>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</si>
  <si>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</si>
  <si>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</si>
  <si>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</si>
  <si>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</si>
  <si>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</si>
  <si>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</si>
  <si>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</si>
  <si>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</si>
  <si>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</si>
  <si>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</si>
  <si>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</si>
  <si>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</si>
  <si>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</si>
  <si>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</si>
  <si>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</si>
  <si>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</si>
  <si>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</si>
  <si>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</si>
  <si>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</si>
  <si>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</si>
  <si>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</si>
  <si>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</si>
  <si>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</si>
  <si>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</si>
  <si>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</si>
  <si>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</si>
  <si>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</si>
  <si>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</si>
  <si>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</si>
  <si>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</si>
  <si>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</si>
  <si>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</si>
  <si>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</si>
  <si>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</si>
  <si>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</si>
  <si>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</si>
  <si>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</si>
  <si>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</si>
  <si>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</si>
  <si>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</si>
  <si>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</si>
  <si>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</si>
  <si>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</si>
  <si>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</si>
  <si>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</si>
  <si>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</si>
  <si>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</si>
  <si>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</si>
  <si>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</si>
  <si>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</si>
  <si>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</si>
  <si>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</si>
  <si>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</si>
  <si>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</si>
  <si>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</si>
  <si>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</si>
  <si>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</si>
  <si>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</si>
  <si>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</si>
  <si>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</si>
  <si>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</si>
  <si>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</si>
  <si>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</si>
  <si>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</si>
  <si>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</si>
  <si>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</si>
  <si>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</si>
  <si>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</si>
  <si>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</si>
  <si>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</si>
  <si>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</si>
  <si>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</si>
  <si>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</si>
  <si>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</si>
  <si>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</si>
  <si>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</si>
  <si>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</si>
  <si>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</si>
  <si>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</si>
  <si>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</si>
  <si>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</si>
  <si>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</si>
  <si>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</si>
  <si>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</si>
  <si>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</si>
  <si>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</si>
  <si>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</si>
  <si>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</si>
  <si>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</si>
  <si>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</si>
  <si>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</si>
  <si>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</si>
  <si>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</si>
  <si>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</si>
  <si>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</si>
  <si>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</si>
  <si>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</si>
  <si>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</si>
  <si>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</si>
  <si>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</si>
  <si>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</si>
  <si>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</si>
  <si>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</si>
  <si>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</si>
  <si>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</si>
  <si>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</si>
  <si>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</si>
  <si>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</si>
  <si>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</si>
  <si>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</si>
  <si>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</si>
  <si>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</si>
  <si>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</si>
  <si>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</si>
  <si>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</si>
  <si>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</si>
  <si>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</si>
  <si>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</si>
  <si>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</si>
  <si>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</si>
  <si>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</si>
  <si>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</si>
  <si>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</si>
  <si>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</si>
  <si>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</si>
  <si>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</si>
  <si>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</si>
  <si>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</si>
  <si>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</si>
  <si>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</si>
  <si>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</si>
  <si>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</si>
  <si>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</si>
  <si>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</si>
  <si>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</si>
  <si>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</si>
  <si>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</si>
  <si>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</si>
  <si>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</si>
  <si>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</si>
  <si>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</si>
  <si>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</si>
  <si>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</si>
  <si>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</si>
  <si>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</si>
  <si>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</si>
  <si>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</si>
  <si>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</si>
  <si>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</si>
  <si>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</si>
  <si>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</si>
  <si>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</si>
  <si>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</si>
  <si>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</si>
  <si>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</si>
  <si>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</si>
  <si>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</si>
  <si>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</si>
  <si>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</si>
  <si>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</si>
  <si>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</si>
  <si>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</si>
  <si>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</si>
  <si>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</si>
  <si>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</si>
  <si>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</si>
  <si>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</si>
  <si>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</si>
  <si>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</si>
  <si>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</si>
  <si>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</si>
  <si>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</si>
  <si>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</si>
  <si>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</si>
  <si>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</si>
  <si>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</si>
  <si>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</si>
  <si>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</si>
  <si>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</si>
  <si>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</si>
  <si>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</si>
  <si>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</si>
  <si>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</si>
  <si>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</si>
  <si>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</si>
  <si>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</si>
  <si>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</si>
  <si>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</si>
  <si>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</si>
  <si>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</si>
  <si>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</si>
  <si>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</si>
  <si>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</si>
  <si>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</si>
  <si>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</si>
  <si>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</si>
  <si>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</si>
  <si>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</si>
  <si>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</si>
  <si>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</si>
  <si>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</si>
  <si>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</si>
  <si>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</si>
  <si>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</si>
  <si>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</si>
  <si>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</si>
  <si>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</si>
  <si>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</si>
  <si>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</si>
  <si>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</si>
  <si>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</si>
  <si>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</si>
  <si>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</si>
  <si>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</si>
  <si>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</si>
  <si>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</si>
  <si>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</si>
  <si>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</si>
  <si>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</si>
  <si>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</si>
  <si>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</si>
  <si>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</si>
  <si>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</si>
  <si>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</si>
  <si>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</si>
  <si>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</si>
  <si>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</si>
  <si>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</si>
  <si>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</si>
  <si>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</si>
  <si>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</si>
  <si>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</si>
  <si>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</si>
  <si>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</si>
  <si>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</si>
  <si>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</si>
  <si>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</si>
  <si>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</si>
  <si>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</si>
  <si>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</si>
  <si>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</si>
  <si>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</si>
  <si>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</si>
  <si>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</si>
  <si>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</si>
  <si>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</si>
  <si>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</si>
  <si>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</si>
  <si>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</si>
  <si>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</si>
  <si>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</si>
  <si>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</si>
  <si>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</si>
  <si>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</si>
  <si>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</si>
  <si>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</si>
  <si>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</si>
  <si>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</si>
  <si>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</si>
  <si>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</si>
  <si>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</si>
  <si>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</si>
  <si>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</si>
  <si>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</si>
  <si>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</si>
  <si>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</si>
  <si>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</si>
  <si>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</si>
  <si>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</si>
  <si>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</si>
  <si>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</si>
  <si>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</si>
  <si>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</si>
  <si>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</si>
  <si>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</si>
  <si>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</si>
  <si>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</si>
  <si>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</si>
  <si>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</si>
  <si>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</si>
  <si>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</si>
  <si>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</si>
  <si>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</si>
  <si>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</si>
  <si>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</si>
  <si>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</si>
  <si>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</si>
  <si>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</si>
  <si>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</si>
  <si>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</si>
  <si>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</si>
  <si>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</si>
  <si>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</si>
  <si>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</si>
  <si>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</si>
  <si>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</si>
  <si>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</si>
  <si>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</si>
  <si>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</si>
  <si>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</si>
  <si>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</si>
  <si>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</si>
  <si>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</si>
  <si>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</si>
  <si>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</si>
  <si>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</si>
  <si>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</si>
  <si>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</si>
  <si>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</si>
  <si>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</si>
  <si>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</si>
  <si>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</si>
  <si>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</si>
  <si>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</si>
  <si>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</si>
  <si>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</si>
  <si>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</si>
  <si>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</si>
  <si>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</si>
  <si>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</si>
  <si>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</si>
  <si>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</si>
  <si>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</si>
  <si>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</si>
  <si>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</si>
  <si>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</si>
  <si>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</si>
  <si>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</si>
  <si>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</si>
  <si>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</si>
  <si>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</si>
  <si>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</si>
  <si>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</si>
  <si>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</si>
  <si>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</si>
  <si>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</si>
  <si>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</si>
  <si>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</si>
  <si>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</si>
  <si>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</si>
  <si>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</si>
  <si>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</si>
  <si>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</si>
  <si>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</si>
  <si>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</si>
  <si>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</si>
  <si>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</si>
  <si>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</si>
  <si>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</si>
  <si>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</si>
  <si>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</si>
  <si>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</si>
  <si>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</si>
  <si>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</si>
  <si>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</si>
  <si>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</si>
  <si>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</si>
  <si>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</si>
  <si>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</si>
  <si>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</si>
  <si>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</si>
  <si>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</si>
  <si>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</si>
  <si>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</si>
  <si>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</si>
  <si>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</si>
  <si>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</si>
  <si>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</si>
  <si>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</si>
  <si>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</si>
  <si>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</si>
  <si>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</si>
  <si>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</si>
  <si>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</si>
  <si>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</si>
  <si>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</si>
  <si>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</si>
  <si>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</si>
  <si>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</si>
  <si>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</si>
  <si>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</si>
  <si>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</si>
  <si>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</si>
  <si>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</si>
  <si>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</si>
  <si>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</si>
  <si>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</si>
  <si>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</si>
  <si>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</si>
  <si>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</si>
  <si>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</si>
  <si>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</si>
  <si>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</si>
  <si>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</si>
  <si>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</si>
  <si>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</si>
  <si>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</si>
  <si>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</si>
  <si>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</si>
  <si>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</si>
  <si>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</si>
  <si>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</si>
  <si>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</si>
  <si>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</si>
  <si>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</si>
  <si>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</si>
  <si>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</si>
  <si>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</si>
  <si>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</si>
  <si>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</si>
  <si>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</si>
  <si>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</si>
  <si>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</si>
  <si>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</si>
  <si>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</si>
  <si>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</si>
  <si>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</si>
  <si>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</si>
  <si>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</si>
  <si>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</si>
  <si>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</si>
  <si>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</si>
  <si>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</si>
  <si>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</si>
  <si>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</si>
  <si>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</si>
  <si>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</si>
  <si>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</si>
  <si>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</si>
  <si>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</si>
  <si>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</si>
  <si>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</si>
  <si>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</si>
  <si>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</si>
  <si>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</si>
  <si>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</si>
  <si>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</si>
  <si>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</si>
  <si>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</si>
  <si>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</si>
  <si>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</si>
  <si>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</si>
  <si>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</si>
  <si>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</si>
  <si>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</si>
  <si>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</si>
  <si>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</si>
  <si>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</si>
  <si>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</si>
  <si>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</si>
  <si>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</si>
  <si>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</si>
  <si>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</si>
  <si>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</si>
  <si>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</si>
  <si>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</si>
  <si>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</si>
  <si>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</si>
  <si>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</si>
  <si>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</si>
  <si>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</si>
  <si>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</si>
  <si>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</si>
  <si>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</si>
  <si>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</si>
  <si>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</si>
  <si>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</si>
  <si>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</si>
  <si>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</si>
  <si>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</si>
  <si>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</si>
  <si>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</si>
  <si>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</si>
  <si>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</si>
  <si>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</si>
  <si>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</si>
  <si>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</si>
  <si>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</si>
  <si>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</si>
  <si>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</si>
  <si>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</si>
  <si>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</si>
  <si>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</si>
  <si>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</si>
  <si>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</si>
  <si>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</si>
  <si>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</si>
  <si>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</si>
  <si>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</si>
  <si>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</si>
  <si>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</si>
  <si>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</si>
  <si>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</si>
  <si>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</si>
  <si>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</si>
  <si>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</si>
  <si>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</si>
  <si>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</si>
  <si>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</si>
  <si>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</si>
  <si>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</si>
  <si>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</si>
  <si>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</si>
  <si>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</si>
  <si>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</si>
  <si>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</si>
  <si>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</si>
  <si>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</si>
  <si>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</si>
  <si>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</si>
  <si>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</si>
  <si>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</si>
  <si>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</si>
  <si>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</si>
  <si>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</si>
  <si>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</si>
  <si>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</si>
  <si>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</si>
  <si>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</si>
  <si>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</si>
  <si>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</si>
  <si>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</si>
  <si>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</si>
  <si>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</si>
  <si>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</si>
  <si>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</si>
  <si>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</si>
  <si>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</si>
  <si>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</si>
  <si>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</si>
  <si>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</si>
  <si>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</si>
  <si>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</si>
  <si>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</si>
  <si>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</si>
  <si>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</si>
  <si>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</si>
  <si>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</si>
  <si>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</si>
  <si>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</si>
  <si>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</si>
  <si>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</si>
  <si>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</si>
  <si>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</si>
  <si>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</si>
  <si>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</si>
  <si>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</si>
  <si>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</si>
  <si>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</si>
  <si>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</si>
  <si>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</si>
  <si>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</si>
  <si>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</si>
  <si>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</si>
  <si>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</si>
  <si>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</si>
  <si>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</si>
  <si>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</si>
  <si>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</si>
  <si>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</si>
  <si>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</si>
  <si>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</si>
  <si>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</si>
  <si>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</si>
  <si>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</si>
  <si>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</si>
  <si>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</si>
  <si>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</si>
  <si>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</si>
  <si>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</si>
  <si>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</si>
  <si>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</si>
  <si>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</si>
  <si>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</si>
  <si>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</si>
  <si>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</si>
  <si>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</si>
  <si>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</si>
  <si>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</si>
  <si>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</si>
  <si>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</si>
  <si>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</si>
  <si>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</si>
  <si>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</si>
  <si>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</si>
  <si>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</si>
  <si>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</si>
  <si>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</si>
  <si>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</si>
  <si>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</si>
  <si>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</si>
  <si>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</si>
  <si>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</si>
  <si>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</si>
  <si>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</si>
  <si>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</si>
  <si>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</si>
  <si>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</si>
  <si>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</si>
  <si>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</si>
  <si>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</si>
  <si>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</si>
  <si>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</si>
  <si>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</si>
  <si>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</si>
  <si>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</si>
  <si>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</si>
  <si>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</si>
  <si>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</si>
  <si>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</si>
  <si>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</si>
  <si>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</si>
  <si>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</si>
  <si>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</si>
  <si>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</si>
  <si>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</si>
  <si>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</si>
  <si>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</si>
  <si>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</si>
  <si>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</si>
  <si>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</si>
  <si>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</si>
  <si>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</si>
  <si>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</si>
  <si>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</si>
  <si>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</si>
  <si>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</si>
  <si>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</si>
  <si>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</si>
  <si>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</si>
  <si>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</si>
  <si>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</si>
  <si>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</si>
  <si>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</si>
  <si>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</si>
  <si>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</si>
  <si>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</si>
  <si>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</si>
  <si>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</si>
  <si>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</si>
  <si>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</si>
  <si>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</si>
  <si>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</si>
  <si>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</si>
  <si>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</si>
  <si>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</si>
  <si>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</si>
  <si>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</si>
  <si>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</si>
  <si>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</si>
  <si>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</si>
  <si>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</si>
  <si>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</si>
  <si>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</si>
  <si>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</si>
  <si>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</si>
  <si>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</si>
  <si>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</si>
  <si>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</si>
  <si>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</si>
  <si>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</si>
  <si>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</si>
  <si>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</si>
  <si>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</si>
  <si>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</si>
  <si>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</si>
  <si>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</si>
  <si>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</si>
  <si>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</si>
  <si>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</si>
  <si>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</si>
  <si>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</si>
  <si>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</si>
  <si>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</si>
  <si>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</si>
  <si>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</si>
  <si>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</si>
  <si>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</si>
  <si>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</si>
  <si>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</si>
  <si>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</si>
  <si>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</si>
  <si>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</si>
  <si>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</si>
  <si>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</si>
  <si>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</si>
  <si>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</si>
  <si>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</si>
  <si>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</si>
  <si>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</si>
  <si>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</si>
  <si>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</si>
  <si>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</si>
  <si>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</si>
  <si>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</si>
  <si>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</si>
  <si>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</si>
  <si>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</si>
  <si>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</si>
  <si>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</si>
  <si>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</si>
  <si>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</si>
  <si>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</si>
  <si>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</si>
  <si>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</si>
  <si>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</si>
  <si>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</si>
  <si>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</si>
  <si>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</si>
  <si>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</si>
  <si>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</si>
  <si>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</si>
  <si>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</si>
  <si>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</si>
  <si>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</si>
  <si>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</si>
  <si>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</si>
  <si>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</si>
  <si>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</si>
  <si>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</si>
  <si>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</si>
  <si>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</si>
  <si>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</si>
  <si>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</si>
  <si>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</si>
  <si>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</si>
  <si>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</si>
  <si>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</si>
  <si>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</si>
  <si>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</si>
  <si>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</si>
  <si>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</si>
  <si>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</si>
  <si>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</si>
  <si>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</si>
  <si>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</si>
  <si>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</si>
  <si>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</si>
  <si>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</si>
  <si>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</si>
  <si>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</si>
  <si>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</si>
  <si>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</si>
  <si>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</si>
  <si>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</si>
  <si>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</si>
  <si>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</si>
  <si>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</si>
  <si>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</si>
  <si>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</si>
  <si>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</si>
  <si>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</si>
  <si>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</si>
  <si>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</si>
  <si>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</si>
  <si>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</si>
  <si>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</si>
  <si>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</si>
  <si>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</si>
  <si>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</si>
  <si>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</si>
  <si>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</si>
  <si>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</si>
  <si>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</si>
  <si>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</si>
  <si>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</si>
  <si>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</si>
  <si>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</si>
  <si>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</si>
  <si>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</si>
  <si>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</si>
  <si>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</si>
  <si>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</si>
  <si>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</si>
  <si>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</si>
  <si>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</si>
  <si>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</si>
  <si>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</si>
  <si>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</si>
  <si>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</si>
  <si>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</si>
  <si>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</si>
  <si>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</si>
  <si>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</si>
  <si>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</si>
  <si>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</si>
  <si>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</si>
  <si>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</si>
  <si>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</si>
  <si>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</si>
  <si>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</si>
  <si>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</si>
  <si>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</si>
  <si>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</si>
  <si>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</si>
  <si>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</si>
  <si>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</si>
  <si>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</si>
  <si>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</si>
  <si>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</si>
  <si>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</si>
  <si>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</si>
  <si>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</si>
  <si>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</si>
  <si>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</si>
  <si>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</si>
  <si>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</si>
  <si>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</si>
  <si>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</si>
  <si>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</si>
  <si>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</si>
  <si>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</si>
  <si>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</si>
  <si>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</si>
  <si>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</si>
  <si>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</si>
  <si>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</si>
  <si>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</si>
  <si>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</si>
  <si>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</si>
  <si>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</si>
  <si>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</si>
  <si>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</si>
  <si>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</si>
  <si>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</si>
  <si>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</si>
  <si>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</si>
  <si>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</si>
  <si>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</si>
  <si>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</si>
  <si>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</si>
  <si>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</si>
  <si>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</si>
  <si>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</si>
  <si>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</si>
  <si>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</si>
  <si>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</si>
  <si>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</si>
  <si>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</si>
  <si>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</si>
  <si>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</si>
  <si>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</si>
  <si>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</si>
  <si>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</si>
  <si>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</si>
  <si>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</si>
  <si>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</si>
  <si>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</si>
  <si>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</si>
  <si>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</si>
  <si>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</si>
  <si>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</si>
  <si>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</si>
  <si>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</si>
  <si>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</si>
  <si>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</si>
  <si>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</si>
  <si>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</si>
  <si>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</si>
  <si>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</si>
  <si>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</si>
  <si>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</si>
  <si>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</si>
  <si>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</si>
  <si>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</si>
  <si>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</si>
  <si>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</si>
  <si>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</si>
  <si>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</si>
  <si>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</si>
  <si>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</si>
  <si>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</si>
  <si>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</si>
  <si>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</si>
  <si>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</si>
  <si>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</si>
  <si>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</si>
  <si>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</si>
  <si>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</si>
  <si>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</si>
  <si>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</si>
  <si>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</si>
  <si>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</si>
  <si>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</si>
  <si>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</si>
  <si>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</si>
  <si>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</si>
  <si>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</si>
  <si>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</si>
  <si>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</si>
  <si>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</si>
  <si>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</si>
  <si>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</si>
  <si>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</si>
  <si>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</si>
  <si>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</si>
  <si>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</si>
  <si>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</si>
  <si>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</si>
  <si>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</si>
  <si>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</si>
  <si>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</si>
  <si>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</si>
  <si>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</si>
  <si>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</si>
  <si>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</si>
  <si>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</si>
  <si>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</si>
  <si>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</si>
  <si>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</si>
  <si>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</si>
  <si>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</si>
  <si>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</si>
  <si>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</si>
  <si>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</si>
  <si>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</si>
  <si>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</si>
  <si>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</si>
  <si>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</si>
  <si>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</si>
  <si>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</si>
  <si>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</si>
  <si>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</si>
  <si>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</si>
  <si>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</si>
  <si>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</si>
  <si>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</si>
  <si>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</si>
  <si>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</si>
  <si>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</si>
  <si>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</si>
  <si>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</si>
  <si>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</si>
  <si>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</si>
  <si>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</si>
  <si>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</si>
  <si>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</si>
  <si>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</si>
  <si>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</si>
  <si>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</si>
  <si>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</si>
  <si>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</si>
  <si>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</si>
  <si>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</si>
  <si>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</si>
  <si>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</si>
  <si>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</si>
  <si>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</si>
  <si>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</si>
  <si>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</si>
  <si>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</si>
  <si>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</si>
  <si>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</si>
  <si>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</si>
  <si>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</si>
  <si>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</si>
  <si>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</si>
  <si>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</si>
  <si>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</si>
  <si>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</si>
  <si>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</si>
  <si>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</si>
  <si>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</si>
  <si>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</si>
  <si>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</si>
  <si>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</si>
  <si>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</si>
  <si>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</si>
  <si>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</si>
  <si>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</si>
  <si>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</si>
  <si>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</si>
  <si>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</si>
  <si>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</si>
  <si>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</si>
  <si>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</si>
  <si>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</si>
  <si>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</si>
  <si>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</si>
  <si>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</si>
  <si>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</si>
  <si>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</si>
  <si>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</si>
  <si>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</si>
  <si>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</si>
  <si>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</si>
  <si>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</si>
  <si>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</si>
  <si>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</si>
  <si>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</si>
  <si>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</si>
  <si>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</si>
  <si>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</si>
  <si>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</si>
  <si>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</si>
  <si>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</si>
  <si>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</si>
  <si>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</si>
  <si>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</si>
  <si>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</si>
  <si>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</si>
  <si>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</si>
  <si>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</si>
  <si>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</si>
  <si>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</si>
  <si>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</si>
  <si>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</si>
  <si>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</si>
  <si>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</si>
  <si>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</si>
  <si>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</si>
  <si>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</si>
  <si>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</si>
  <si>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</si>
  <si>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</si>
  <si>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</si>
  <si>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</si>
  <si>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</si>
  <si>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</si>
  <si>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</si>
  <si>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</si>
  <si>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</si>
  <si>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</si>
  <si>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</si>
  <si>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</si>
  <si>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</si>
  <si>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</si>
  <si>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</si>
  <si>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</si>
  <si>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</si>
  <si>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</si>
  <si>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</si>
  <si>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</si>
  <si>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</si>
  <si>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</si>
  <si>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</si>
  <si>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</si>
  <si>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</si>
  <si>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</si>
  <si>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</si>
  <si>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</si>
  <si>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</si>
  <si>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</si>
  <si>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</si>
  <si>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</si>
  <si>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</si>
  <si>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</si>
  <si>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</si>
  <si>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</si>
  <si>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</si>
  <si>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</si>
  <si>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</si>
  <si>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</si>
  <si>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</si>
  <si>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</si>
  <si>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</si>
  <si>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</si>
  <si>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</si>
  <si>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</si>
  <si>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</si>
  <si>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</si>
  <si>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</si>
  <si>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</si>
  <si>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</si>
  <si>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</si>
  <si>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</si>
  <si>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</si>
  <si>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</si>
  <si>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</si>
  <si>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</si>
  <si>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</si>
  <si>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</si>
  <si>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</si>
  <si>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</si>
  <si>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</si>
  <si>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</si>
  <si>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</si>
  <si>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</si>
  <si>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</si>
  <si>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</si>
  <si>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</si>
  <si>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</si>
  <si>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</si>
  <si>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</si>
  <si>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</si>
  <si>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</si>
  <si>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</si>
  <si>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</si>
  <si>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</si>
  <si>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</si>
  <si>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</si>
  <si>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</si>
  <si>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</si>
  <si>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</si>
  <si>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</si>
  <si>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</si>
  <si>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</si>
  <si>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</si>
  <si>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</si>
  <si>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</si>
  <si>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</si>
  <si>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</si>
  <si>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</si>
  <si>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</si>
  <si>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</si>
  <si>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</si>
  <si>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</si>
  <si>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</si>
  <si>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</si>
  <si>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</si>
  <si>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</si>
  <si>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</si>
  <si>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</si>
  <si>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</si>
  <si>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</si>
  <si>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</si>
  <si>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</si>
  <si>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</si>
  <si>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</si>
  <si>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</si>
  <si>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</si>
  <si>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</si>
  <si>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</si>
  <si>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</si>
  <si>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</si>
  <si>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</si>
  <si>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</si>
  <si>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</si>
  <si>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</si>
  <si>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</si>
  <si>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</si>
  <si>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</si>
  <si>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</si>
  <si>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</si>
  <si>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</si>
  <si>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</si>
  <si>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</si>
  <si>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</si>
  <si>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</si>
  <si>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</si>
  <si>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</si>
  <si>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</si>
  <si>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</si>
  <si>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</si>
  <si>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</si>
  <si>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</si>
  <si>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</si>
  <si>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</si>
  <si>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</si>
  <si>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</si>
  <si>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</si>
  <si>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</si>
  <si>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</si>
  <si>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</si>
  <si>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</si>
  <si>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</si>
  <si>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</si>
  <si>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</si>
  <si>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</si>
  <si>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</si>
  <si>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</si>
  <si>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</si>
  <si>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</si>
  <si>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</si>
  <si>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</si>
  <si>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</si>
  <si>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</si>
  <si>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</si>
  <si>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</si>
  <si>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</si>
  <si>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</si>
  <si>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</si>
  <si>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</si>
  <si>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</si>
  <si>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</si>
  <si>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</si>
  <si>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</si>
  <si>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</si>
  <si>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</si>
  <si>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</si>
  <si>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</si>
  <si>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</si>
  <si>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</si>
  <si>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</si>
  <si>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</si>
  <si>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</si>
  <si>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</si>
  <si>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</si>
  <si>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</si>
  <si>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</si>
  <si>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</si>
  <si>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</si>
  <si>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</si>
  <si>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</si>
  <si>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</si>
  <si>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</si>
  <si>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</si>
  <si>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</si>
  <si>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</si>
  <si>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</si>
  <si>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</si>
  <si>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</si>
  <si>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</si>
  <si>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</si>
  <si>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</si>
  <si>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</si>
  <si>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</si>
  <si>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</si>
  <si>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</si>
  <si>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</si>
  <si>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</si>
  <si>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</si>
  <si>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</si>
  <si>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</si>
  <si>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</si>
  <si>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</si>
  <si>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</si>
  <si>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</si>
  <si>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</si>
  <si>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</si>
  <si>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</si>
  <si>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</si>
  <si>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</si>
  <si>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</si>
  <si>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</si>
  <si>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</si>
  <si>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</si>
  <si>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</si>
  <si>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</si>
  <si>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</si>
  <si>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</si>
  <si>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</si>
  <si>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</si>
  <si>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</si>
  <si>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</si>
  <si>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</si>
  <si>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</si>
  <si>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</si>
  <si>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</si>
  <si>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</si>
  <si>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</si>
  <si>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</si>
  <si>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</si>
  <si>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</si>
  <si>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</si>
  <si>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</si>
  <si>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</si>
  <si>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</si>
  <si>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</si>
  <si>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</si>
  <si>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</si>
  <si>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</si>
  <si>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</si>
  <si>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</si>
  <si>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</si>
  <si>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</si>
  <si>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</si>
  <si>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</si>
  <si>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</si>
  <si>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</si>
  <si>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</si>
  <si>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</si>
  <si>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</si>
  <si>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</si>
  <si>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</si>
  <si>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</si>
  <si>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</si>
  <si>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</si>
  <si>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</si>
  <si>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</si>
  <si>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</si>
  <si>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</si>
  <si>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</si>
  <si>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</si>
  <si>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</si>
  <si>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</si>
  <si>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</si>
  <si>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</si>
  <si>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</si>
  <si>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</si>
  <si>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</si>
  <si>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</si>
  <si>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</si>
  <si>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</si>
  <si>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</si>
  <si>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</si>
  <si>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</si>
  <si>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</si>
  <si>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</si>
  <si>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</si>
  <si>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</si>
  <si>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</si>
  <si>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</si>
  <si>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</si>
  <si>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</si>
  <si>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</si>
  <si>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</si>
  <si>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</si>
  <si>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</si>
  <si>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</si>
  <si>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</si>
  <si>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</si>
  <si>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</si>
  <si>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</si>
  <si>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</si>
  <si>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</si>
  <si>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</si>
  <si>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</si>
  <si>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</si>
  <si>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</si>
  <si>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</si>
  <si>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</si>
  <si>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</si>
  <si>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</si>
  <si>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</si>
  <si>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</si>
  <si>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</si>
  <si>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</si>
  <si>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</si>
  <si>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</si>
  <si>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</si>
  <si>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</si>
  <si>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</si>
  <si>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</si>
  <si>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</si>
  <si>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</si>
  <si>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</si>
  <si>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</si>
  <si>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</si>
  <si>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</si>
  <si>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</si>
  <si>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</si>
  <si>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</si>
  <si>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</si>
  <si>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</si>
  <si>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</si>
  <si>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</si>
  <si>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</si>
  <si>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</si>
  <si>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</si>
  <si>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</si>
  <si>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</si>
  <si>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</si>
  <si>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</si>
  <si>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</si>
  <si>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</si>
  <si>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</si>
  <si>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</si>
  <si>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</si>
  <si>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</si>
  <si>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</si>
  <si>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</si>
  <si>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</si>
  <si>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</si>
  <si>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</si>
  <si>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</si>
  <si>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</si>
  <si>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</si>
  <si>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</si>
  <si>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</si>
  <si>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</si>
  <si>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</si>
  <si>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</si>
  <si>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</si>
  <si>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</si>
  <si>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</si>
  <si>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</si>
  <si>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</si>
  <si>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</si>
  <si>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</si>
  <si>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</si>
  <si>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</si>
  <si>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</si>
  <si>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</si>
  <si>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</si>
  <si>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</si>
  <si>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</si>
  <si>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</si>
  <si>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</si>
  <si>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</si>
  <si>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</si>
  <si>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</si>
  <si>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</si>
  <si>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</si>
  <si>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</si>
  <si>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</si>
  <si>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</si>
  <si>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</si>
  <si>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</si>
  <si>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</si>
  <si>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</si>
  <si>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</si>
  <si>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</si>
  <si>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</si>
  <si>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</si>
  <si>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</si>
  <si>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</si>
  <si>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</si>
  <si>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</si>
  <si>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</si>
  <si>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</si>
  <si>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</si>
  <si>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</si>
  <si>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</si>
  <si>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</si>
  <si>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</si>
  <si>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</si>
  <si>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</si>
  <si>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</si>
  <si>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</si>
  <si>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</si>
  <si>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</si>
  <si>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</si>
  <si>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</si>
  <si>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</si>
  <si>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</si>
  <si>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</si>
  <si>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</si>
  <si>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</si>
  <si>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</si>
  <si>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</si>
  <si>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</si>
  <si>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</si>
  <si>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</si>
  <si>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</si>
  <si>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</si>
  <si>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</si>
  <si>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</si>
  <si>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</si>
  <si>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</si>
  <si>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</si>
  <si>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</si>
  <si>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</si>
  <si>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</si>
  <si>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</si>
  <si>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</si>
  <si>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</si>
  <si>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</si>
  <si>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</si>
  <si>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</si>
  <si>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</si>
  <si>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</si>
  <si>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</si>
  <si>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</si>
  <si>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</si>
  <si>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</si>
  <si>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</si>
  <si>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</si>
  <si>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</si>
  <si>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</si>
  <si>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</si>
  <si>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</si>
  <si>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</si>
  <si>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</si>
  <si>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</si>
  <si>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</si>
  <si>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</si>
  <si>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</si>
  <si>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</si>
  <si>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</si>
  <si>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</si>
  <si>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</si>
  <si>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</si>
  <si>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</si>
  <si>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</si>
  <si>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</si>
  <si>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</si>
  <si>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</si>
  <si>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</si>
  <si>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</si>
  <si>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</si>
  <si>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</si>
  <si>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</si>
  <si>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</si>
  <si>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</si>
  <si>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</si>
  <si>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</si>
  <si>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</si>
  <si>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</si>
  <si>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</si>
  <si>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</si>
  <si>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</si>
  <si>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</si>
  <si>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</si>
  <si>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</si>
  <si>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</si>
  <si>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</si>
  <si>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</si>
  <si>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</si>
  <si>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</si>
  <si>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</si>
  <si>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</si>
  <si>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</si>
  <si>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</si>
  <si>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</si>
  <si>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</si>
  <si>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</si>
  <si>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</si>
  <si>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</si>
  <si>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</si>
  <si>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</si>
  <si>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</si>
  <si>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</si>
  <si>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</si>
  <si>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</si>
  <si>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</si>
  <si>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</si>
  <si>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</si>
  <si>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</si>
  <si>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</si>
  <si>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</si>
  <si>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</si>
  <si>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</si>
  <si>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</si>
  <si>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</si>
  <si>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</si>
  <si>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</si>
  <si>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</si>
  <si>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</si>
  <si>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</si>
  <si>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</si>
  <si>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</si>
  <si>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</si>
  <si>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</si>
  <si>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</si>
  <si>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</si>
  <si>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</si>
  <si>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</si>
  <si>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</si>
  <si>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</si>
  <si>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</si>
  <si>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</si>
  <si>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</si>
  <si>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</si>
  <si>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</si>
  <si>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</si>
  <si>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</si>
  <si>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</si>
  <si>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</si>
  <si>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</si>
  <si>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</si>
  <si>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</si>
  <si>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</si>
  <si>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</si>
  <si>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</si>
  <si>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</si>
  <si>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</si>
  <si>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</si>
  <si>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</si>
  <si>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</si>
  <si>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</si>
  <si>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</si>
  <si>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</si>
  <si>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</si>
  <si>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</si>
  <si>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</si>
  <si>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</si>
  <si>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</si>
  <si>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</si>
  <si>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</si>
  <si>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</si>
  <si>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</si>
  <si>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</si>
  <si>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</si>
  <si>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</si>
  <si>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</si>
  <si>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</si>
  <si>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</si>
  <si>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</si>
  <si>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</si>
  <si>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</si>
  <si>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</si>
  <si>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</si>
  <si>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</si>
  <si>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</si>
  <si>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</si>
  <si>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</si>
  <si>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</si>
  <si>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</si>
  <si>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</si>
  <si>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</si>
  <si>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</si>
  <si>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</si>
  <si>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</si>
  <si>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</si>
  <si>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</si>
  <si>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</si>
  <si>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</si>
  <si>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</si>
  <si>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</si>
  <si>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</si>
  <si>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</si>
  <si>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</si>
  <si>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</si>
  <si>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</si>
  <si>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</si>
  <si>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</si>
  <si>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</si>
  <si>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</si>
  <si>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</si>
  <si>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</si>
  <si>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</si>
  <si>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</si>
  <si>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</si>
  <si>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</si>
  <si>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</si>
  <si>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</si>
  <si>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</si>
  <si>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</si>
  <si>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</si>
  <si>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</si>
  <si>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</si>
  <si>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</si>
  <si>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</si>
  <si>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</si>
  <si>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</si>
  <si>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</si>
  <si>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</si>
  <si>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</si>
  <si>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</si>
  <si>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</si>
  <si>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</si>
  <si>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</si>
  <si>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</si>
  <si>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</si>
  <si>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</si>
  <si>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</si>
  <si>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</si>
  <si>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</si>
  <si>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</si>
  <si>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</si>
  <si>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</si>
  <si>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</si>
  <si>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</si>
  <si>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</si>
  <si>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</si>
  <si>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</si>
  <si>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</si>
  <si>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</si>
  <si>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</si>
  <si>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</si>
  <si>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</si>
  <si>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</si>
  <si>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</si>
  <si>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</si>
  <si>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</si>
  <si>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</si>
  <si>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</si>
  <si>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</si>
  <si>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</si>
  <si>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</si>
  <si>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</si>
  <si>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</si>
  <si>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</si>
  <si>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</si>
  <si>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</si>
  <si>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</si>
  <si>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</si>
  <si>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</si>
  <si>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</si>
  <si>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</si>
  <si>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</si>
  <si>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</si>
  <si>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</si>
  <si>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</si>
  <si>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</si>
  <si>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</si>
  <si>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</si>
  <si>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</si>
  <si>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</si>
  <si>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</si>
  <si>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</si>
  <si>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</si>
  <si>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</si>
  <si>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</si>
  <si>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</si>
  <si>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</si>
  <si>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</si>
  <si>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</si>
  <si>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</si>
  <si>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</si>
  <si>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</si>
  <si>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</si>
  <si>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</si>
  <si>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</si>
  <si>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</si>
  <si>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</si>
  <si>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</si>
  <si>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</si>
  <si>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</si>
  <si>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</si>
  <si>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</si>
  <si>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</si>
  <si>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</si>
  <si>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</si>
  <si>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</si>
  <si>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</si>
  <si>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</si>
  <si>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</si>
  <si>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</si>
  <si>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</si>
  <si>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</si>
  <si>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</si>
  <si>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</si>
  <si>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</si>
  <si>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</si>
  <si>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</si>
  <si>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</si>
  <si>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</si>
  <si>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</si>
  <si>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</si>
  <si>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</si>
  <si>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</si>
  <si>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</si>
  <si>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</si>
  <si>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</si>
  <si>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</si>
  <si>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</si>
  <si>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</si>
  <si>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</si>
  <si>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</si>
  <si>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</si>
  <si>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</si>
  <si>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</si>
  <si>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</si>
  <si>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</si>
  <si>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</si>
  <si>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</si>
  <si>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</si>
  <si>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</si>
  <si>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</si>
  <si>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</si>
  <si>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</si>
  <si>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</si>
  <si>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</si>
  <si>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</si>
  <si>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</si>
  <si>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</si>
  <si>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</si>
  <si>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</si>
  <si>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</si>
  <si>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</si>
  <si>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</si>
  <si>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</si>
  <si>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</si>
  <si>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</si>
  <si>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</si>
  <si>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</si>
  <si>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</si>
  <si>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</si>
  <si>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</si>
  <si>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</si>
  <si>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</si>
  <si>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</si>
  <si>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</si>
  <si>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</si>
  <si>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</si>
  <si>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</si>
  <si>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</si>
  <si>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</si>
  <si>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</si>
  <si>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</si>
  <si>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</si>
  <si>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</si>
  <si>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</si>
  <si>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</si>
  <si>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</si>
  <si>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</si>
  <si>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</si>
  <si>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</si>
  <si>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</si>
  <si>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</si>
  <si>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</si>
  <si>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</si>
  <si>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</si>
  <si>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</si>
  <si>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</si>
  <si>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</si>
  <si>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</si>
  <si>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</si>
  <si>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</si>
  <si>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</si>
  <si>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</si>
  <si>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</si>
  <si>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</si>
  <si>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</si>
  <si>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</si>
  <si>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</si>
  <si>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</si>
  <si>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</si>
  <si>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</si>
  <si>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</si>
  <si>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</si>
  <si>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</si>
  <si>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</si>
  <si>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</si>
  <si>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</si>
  <si>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</si>
  <si>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</si>
  <si>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</si>
  <si>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</si>
  <si>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</si>
  <si>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</si>
  <si>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</si>
  <si>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</si>
  <si>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</si>
  <si>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</si>
  <si>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</si>
  <si>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</si>
  <si>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</si>
  <si>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</si>
  <si>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</si>
  <si>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</si>
  <si>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</si>
  <si>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</si>
  <si>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</si>
  <si>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</si>
  <si>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</si>
  <si>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</si>
  <si>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</si>
  <si>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</si>
  <si>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</si>
  <si>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</si>
  <si>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</si>
  <si>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</si>
  <si>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</si>
  <si>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</si>
  <si>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</si>
  <si>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</si>
  <si>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</si>
  <si>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</si>
  <si>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</si>
  <si>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</si>
  <si>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</si>
  <si>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</si>
  <si>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</si>
  <si>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</si>
  <si>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</si>
  <si>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</si>
  <si>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</si>
  <si>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</si>
  <si>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</si>
  <si>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</si>
  <si>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</si>
  <si>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</si>
  <si>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</si>
  <si>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</si>
  <si>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</si>
  <si>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</si>
  <si>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</si>
  <si>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</si>
  <si>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</si>
  <si>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</si>
  <si>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</si>
  <si>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</si>
  <si>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</si>
  <si>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</si>
  <si>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</si>
  <si>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</si>
  <si>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</si>
  <si>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</si>
  <si>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</si>
  <si>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</si>
  <si>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</si>
  <si>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</si>
  <si>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</si>
  <si>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</si>
  <si>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</si>
  <si>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</si>
  <si>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</si>
  <si>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</si>
  <si>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</si>
  <si>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</si>
  <si>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</si>
  <si>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</si>
  <si>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</si>
  <si>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</si>
  <si>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</si>
  <si>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</si>
  <si>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</si>
  <si>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</si>
  <si>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</si>
  <si>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</si>
  <si>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</si>
  <si>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</si>
  <si>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</si>
  <si>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</si>
  <si>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</si>
  <si>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</si>
  <si>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</si>
  <si>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</si>
  <si>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</si>
  <si>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</si>
  <si>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</si>
  <si>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</si>
  <si>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</si>
  <si>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</si>
  <si>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</si>
  <si>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</si>
  <si>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</si>
  <si>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</si>
  <si>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</si>
  <si>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</si>
  <si>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</si>
  <si>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</si>
  <si>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</si>
  <si>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</si>
  <si>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</si>
  <si>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</si>
  <si>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</si>
  <si>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</si>
  <si>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</si>
  <si>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</si>
  <si>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</si>
  <si>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</si>
  <si>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</si>
  <si>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</si>
  <si>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</si>
  <si>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</si>
  <si>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</si>
  <si>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</si>
  <si>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</si>
  <si>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</si>
  <si>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</si>
  <si>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</si>
  <si>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</si>
  <si>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</si>
  <si>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</si>
  <si>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</si>
  <si>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</si>
  <si>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</si>
  <si>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</si>
  <si>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</si>
  <si>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</si>
  <si>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</si>
  <si>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</si>
  <si>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</si>
  <si>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</si>
  <si>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</si>
  <si>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</si>
  <si>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</si>
  <si>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</si>
  <si>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</si>
  <si>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</si>
  <si>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</si>
  <si>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</si>
  <si>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</si>
  <si>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</si>
  <si>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</si>
  <si>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</si>
  <si>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</si>
  <si>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</si>
  <si>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</si>
  <si>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</si>
  <si>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</si>
  <si>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</si>
  <si>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</si>
  <si>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</si>
  <si>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</si>
  <si>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</si>
  <si>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</si>
  <si>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</si>
  <si>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</si>
  <si>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</si>
  <si>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</si>
  <si>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</si>
  <si>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</si>
  <si>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</si>
  <si>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</si>
  <si>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</si>
  <si>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</si>
  <si>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</si>
  <si>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</si>
  <si>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</si>
  <si>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</si>
  <si>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</si>
  <si>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</si>
  <si>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</si>
  <si>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</si>
  <si>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</si>
  <si>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</si>
  <si>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</si>
  <si>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</si>
  <si>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</si>
  <si>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</si>
  <si>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</si>
  <si>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</si>
  <si>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</si>
  <si>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</si>
  <si>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</si>
  <si>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</si>
  <si>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</si>
  <si>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</si>
  <si>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</si>
  <si>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</si>
  <si>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</si>
  <si>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</si>
  <si>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</si>
  <si>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</si>
  <si>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</si>
  <si>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</si>
  <si>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</si>
  <si>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</si>
  <si>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</si>
  <si>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</si>
  <si>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</si>
  <si>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</si>
  <si>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</si>
  <si>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</si>
  <si>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</si>
  <si>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</si>
  <si>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</si>
  <si>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</si>
  <si>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</si>
  <si>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</si>
  <si>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</si>
  <si>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</si>
  <si>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</si>
  <si>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</si>
  <si>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</si>
  <si>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</si>
  <si>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</si>
  <si>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</si>
  <si>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</si>
  <si>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</si>
  <si>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</si>
  <si>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</si>
  <si>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</si>
  <si>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</si>
  <si>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</si>
  <si>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</si>
  <si>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</si>
  <si>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</si>
  <si>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</si>
  <si>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</si>
  <si>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</si>
  <si>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</si>
  <si>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</si>
  <si>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</si>
  <si>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</si>
  <si>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</si>
  <si>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</si>
  <si>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</si>
  <si>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</si>
  <si>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</si>
  <si>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</si>
  <si>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</si>
  <si>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</si>
  <si>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</si>
  <si>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</si>
  <si>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</si>
  <si>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</si>
  <si>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</si>
  <si>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</si>
  <si>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</si>
  <si>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</si>
  <si>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</si>
  <si>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</si>
  <si>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</si>
  <si>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</si>
  <si>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</si>
  <si>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</si>
  <si>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</si>
  <si>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</si>
  <si>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</si>
  <si>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</si>
  <si>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</si>
  <si>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</si>
  <si>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</si>
  <si>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</si>
  <si>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</si>
  <si>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</si>
  <si>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</si>
  <si>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</si>
  <si>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</si>
  <si>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</si>
  <si>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</si>
  <si>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</si>
  <si>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</si>
  <si>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</si>
  <si>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</si>
  <si>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</si>
  <si>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</si>
  <si>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</si>
  <si>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</si>
  <si>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</si>
  <si>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</si>
  <si>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</si>
  <si>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</si>
  <si>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</si>
  <si>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</si>
  <si>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</si>
  <si>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</si>
  <si>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</si>
  <si>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</si>
  <si>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</si>
  <si>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</si>
  <si>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</si>
  <si>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</si>
  <si>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</si>
  <si>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</si>
  <si>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</si>
  <si>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</si>
  <si>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</si>
  <si>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</si>
  <si>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</si>
  <si>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</si>
  <si>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</si>
  <si>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</si>
  <si>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</si>
  <si>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</si>
  <si>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</si>
  <si>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</si>
  <si>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</si>
  <si>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</si>
  <si>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</si>
  <si>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</si>
  <si>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</si>
  <si>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</si>
  <si>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</si>
  <si>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</si>
  <si>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</si>
  <si>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</si>
  <si>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</si>
  <si>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</si>
  <si>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</si>
  <si>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</si>
  <si>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</si>
  <si>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</si>
  <si>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</si>
  <si>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</si>
  <si>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</si>
  <si>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</si>
  <si>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</si>
  <si>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</si>
  <si>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</si>
  <si>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</si>
  <si>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</si>
  <si>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</si>
  <si>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</si>
  <si>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</si>
  <si>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</si>
  <si>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</si>
  <si>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</si>
  <si>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</si>
  <si>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</si>
  <si>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</si>
  <si>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</si>
  <si>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</si>
  <si>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</si>
  <si>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</si>
  <si>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</si>
  <si>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</si>
  <si>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</si>
  <si>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</si>
  <si>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</si>
  <si>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</si>
  <si>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</si>
  <si>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</si>
  <si>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</si>
  <si>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</si>
  <si>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</si>
  <si>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</si>
  <si>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</si>
  <si>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</si>
  <si>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</si>
  <si>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</si>
  <si>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</si>
  <si>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</si>
  <si>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</si>
  <si>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</si>
  <si>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</si>
  <si>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</si>
  <si>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</si>
  <si>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</si>
  <si>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</si>
  <si>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</si>
  <si>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</si>
  <si>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</si>
  <si>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</si>
  <si>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</si>
  <si>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</si>
  <si>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</si>
  <si>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</si>
  <si>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</si>
  <si>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</si>
  <si>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</si>
  <si>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</si>
  <si>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</si>
  <si>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</si>
  <si>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</si>
  <si>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</si>
  <si>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</si>
  <si>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</si>
  <si>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</si>
  <si>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</si>
  <si>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</si>
  <si>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</si>
  <si>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</si>
  <si>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</si>
  <si>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</si>
  <si>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</si>
  <si>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</si>
  <si>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</si>
  <si>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</si>
  <si>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</si>
  <si>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</si>
  <si>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</si>
  <si>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</si>
  <si>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</si>
  <si>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</si>
  <si>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</si>
  <si>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</si>
  <si>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</si>
  <si>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</si>
  <si>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</si>
  <si>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</si>
  <si>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</si>
  <si>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</si>
  <si>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</si>
  <si>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</si>
  <si>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</si>
  <si>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</si>
  <si>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</si>
  <si>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</si>
  <si>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</si>
  <si>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</si>
  <si>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</si>
  <si>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</si>
  <si>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</si>
  <si>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</si>
  <si>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</si>
  <si>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</si>
  <si>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</si>
  <si>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</si>
  <si>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</si>
  <si>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</si>
  <si>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</si>
  <si>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</si>
  <si>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</si>
  <si>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</si>
  <si>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</si>
  <si>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</si>
  <si>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</si>
  <si>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</si>
  <si>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</si>
  <si>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</si>
  <si>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</si>
  <si>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</si>
  <si>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</si>
  <si>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</si>
  <si>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</si>
  <si>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</si>
  <si>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</si>
  <si>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</si>
  <si>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</si>
  <si>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</si>
  <si>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</si>
  <si>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</si>
  <si>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</si>
  <si>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</si>
  <si>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</si>
  <si>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</si>
  <si>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</si>
  <si>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</si>
  <si>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</si>
  <si>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</si>
  <si>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</si>
  <si>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</si>
  <si>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</si>
  <si>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</si>
  <si>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</si>
  <si>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</si>
  <si>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</si>
  <si>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</si>
  <si>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</si>
  <si>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</si>
  <si>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</si>
  <si>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</si>
  <si>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</si>
  <si>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</si>
  <si>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</si>
  <si>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</si>
  <si>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</si>
  <si>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</si>
  <si>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</si>
  <si>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</si>
  <si>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</si>
  <si>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</si>
  <si>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</si>
  <si>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</si>
  <si>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</si>
  <si>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</si>
  <si>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</si>
  <si>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</si>
  <si>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</si>
  <si>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</si>
  <si>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</si>
  <si>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</si>
  <si>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</si>
  <si>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</si>
  <si>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</si>
  <si>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</si>
  <si>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</si>
  <si>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</si>
  <si>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</si>
  <si>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</si>
  <si>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</si>
  <si>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</si>
  <si>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</si>
  <si>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</si>
  <si>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</si>
  <si>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</si>
  <si>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</si>
  <si>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</si>
  <si>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</si>
  <si>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</si>
  <si>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</si>
  <si>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</si>
  <si>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</si>
  <si>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</si>
  <si>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</si>
  <si>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</si>
  <si>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</si>
  <si>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</si>
  <si>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</si>
  <si>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</si>
  <si>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</si>
  <si>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</si>
  <si>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</si>
  <si>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</si>
  <si>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</si>
  <si>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</si>
  <si>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</si>
  <si>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</si>
  <si>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</si>
  <si>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</si>
  <si>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</si>
  <si>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</si>
  <si>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</si>
  <si>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</si>
  <si>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</si>
  <si>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</si>
  <si>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</si>
  <si>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</si>
  <si>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</si>
  <si>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</si>
  <si>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</si>
  <si>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</si>
  <si>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</si>
  <si>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</si>
  <si>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</si>
  <si>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</si>
  <si>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</si>
  <si>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</si>
  <si>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</si>
  <si>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</si>
  <si>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</si>
  <si>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</si>
  <si>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</si>
  <si>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</si>
  <si>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</si>
  <si>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</si>
  <si>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</si>
  <si>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</si>
  <si>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</si>
  <si>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</si>
  <si>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</si>
  <si>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</si>
  <si>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</si>
  <si>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</si>
  <si>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</si>
  <si>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</si>
  <si>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</si>
  <si>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</si>
  <si>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</si>
  <si>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</si>
  <si>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</si>
  <si>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</si>
  <si>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</si>
  <si>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</si>
  <si>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</si>
  <si>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</si>
  <si>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</si>
  <si>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</si>
  <si>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</si>
  <si>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</si>
  <si>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</si>
  <si>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</si>
  <si>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</si>
  <si>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</si>
  <si>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</si>
  <si>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</si>
  <si>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</si>
  <si>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</si>
  <si>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</si>
  <si>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</si>
  <si>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</si>
  <si>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</si>
  <si>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</si>
  <si>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</si>
  <si>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</si>
  <si>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</si>
  <si>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</si>
  <si>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</si>
  <si>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</si>
  <si>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</si>
  <si>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</si>
  <si>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</si>
  <si>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</si>
  <si>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</si>
  <si>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</si>
  <si>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</si>
  <si>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</si>
  <si>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</si>
  <si>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</si>
  <si>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</si>
  <si>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</si>
  <si>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</si>
  <si>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</si>
  <si>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</si>
  <si>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</si>
  <si>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</si>
  <si>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</si>
  <si>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</si>
  <si>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</si>
  <si>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</si>
  <si>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</si>
  <si>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</si>
  <si>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</si>
  <si>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</si>
  <si>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</si>
  <si>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</si>
  <si>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</si>
  <si>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</si>
  <si>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</si>
  <si>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</si>
  <si>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</si>
  <si>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</si>
  <si>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</si>
  <si>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</si>
  <si>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</si>
  <si>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</si>
  <si>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</si>
  <si>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</si>
  <si>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</si>
  <si>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</si>
  <si>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</si>
  <si>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</si>
  <si>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</si>
  <si>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</si>
  <si>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</si>
  <si>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</si>
  <si>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</si>
  <si>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</si>
  <si>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</si>
  <si>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</si>
  <si>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</si>
  <si>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</si>
  <si>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</si>
  <si>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</si>
  <si>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</si>
  <si>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</si>
  <si>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</si>
  <si>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</si>
  <si>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</si>
  <si>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</si>
  <si>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</si>
  <si>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</si>
  <si>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</si>
  <si>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</si>
  <si>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</si>
  <si>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</si>
  <si>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</si>
  <si>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</si>
  <si>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</si>
  <si>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</si>
  <si>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</si>
  <si>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</si>
  <si>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</si>
  <si>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</si>
  <si>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</si>
  <si>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</si>
  <si>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</si>
  <si>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</si>
  <si>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</si>
  <si>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</si>
  <si>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</si>
  <si>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</si>
  <si>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</si>
  <si>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</si>
  <si>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</si>
  <si>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</si>
  <si>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</si>
  <si>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</si>
  <si>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</si>
  <si>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</si>
  <si>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</si>
  <si>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</si>
  <si>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</si>
  <si>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</si>
  <si>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</si>
  <si>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</si>
  <si>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</si>
  <si>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</si>
  <si>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</si>
  <si>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</si>
  <si>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</si>
  <si>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</si>
  <si>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</si>
  <si>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</si>
  <si>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</si>
  <si>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</si>
  <si>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</si>
  <si>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</si>
  <si>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</si>
  <si>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</si>
  <si>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</si>
  <si>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</si>
  <si>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</si>
  <si>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</si>
  <si>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</si>
  <si>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</si>
  <si>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</si>
  <si>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</si>
  <si>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</si>
  <si>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</si>
  <si>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</si>
  <si>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</si>
  <si>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</si>
  <si>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</si>
  <si>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</si>
  <si>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</si>
  <si>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</si>
  <si>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</si>
  <si>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</si>
  <si>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</si>
  <si>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</si>
  <si>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</si>
  <si>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</si>
  <si>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</si>
  <si>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</si>
  <si>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</si>
  <si>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</si>
  <si>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</si>
  <si>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</si>
  <si>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</si>
  <si>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</si>
  <si>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</si>
  <si>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</si>
  <si>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</si>
  <si>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</si>
  <si>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</si>
  <si>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</si>
  <si>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</si>
  <si>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</si>
  <si>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</si>
  <si>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</si>
  <si>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</si>
  <si>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</si>
  <si>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</si>
  <si>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</si>
  <si>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</si>
  <si>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</si>
  <si>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</si>
  <si>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</si>
  <si>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</si>
  <si>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</si>
  <si>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</si>
  <si>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</si>
  <si>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</si>
  <si>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</si>
  <si>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</si>
  <si>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</si>
  <si>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</si>
  <si>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</si>
  <si>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</si>
  <si>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</si>
  <si>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</si>
  <si>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</si>
  <si>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</si>
  <si>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</si>
  <si>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</si>
  <si>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</si>
  <si>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</si>
  <si>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</si>
  <si>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</si>
  <si>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</si>
  <si>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</si>
  <si>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</si>
  <si>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</si>
  <si>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</si>
  <si>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</si>
  <si>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</si>
  <si>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</si>
  <si>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</si>
  <si>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</si>
  <si>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</si>
  <si>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</si>
  <si>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</si>
  <si>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</si>
  <si>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</si>
  <si>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</si>
  <si>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</si>
  <si>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</si>
  <si>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</si>
  <si>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</si>
  <si>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</si>
  <si>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</si>
  <si>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</si>
  <si>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</si>
  <si>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</si>
  <si>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</si>
  <si>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</si>
  <si>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</si>
  <si>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</si>
  <si>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</si>
  <si>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</si>
  <si>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</si>
  <si>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</si>
  <si>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</si>
  <si>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</si>
  <si>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</si>
  <si>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</si>
  <si>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</si>
  <si>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</si>
  <si>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</si>
  <si>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</si>
  <si>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</si>
  <si>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</si>
  <si>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</si>
  <si>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</si>
  <si>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</si>
  <si>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</si>
  <si>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</si>
  <si>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</si>
  <si>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</si>
  <si>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</si>
  <si>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</si>
  <si>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</si>
  <si>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</si>
  <si>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</si>
  <si>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</si>
  <si>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</si>
  <si>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</si>
  <si>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</si>
  <si>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</si>
  <si>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</si>
  <si>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</si>
  <si>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</si>
  <si>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</si>
  <si>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</si>
  <si>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</si>
  <si>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</si>
  <si>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</si>
  <si>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</si>
  <si>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</si>
  <si>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</si>
  <si>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</si>
  <si>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</si>
  <si>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</si>
  <si>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</si>
  <si>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</si>
  <si>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</si>
  <si>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</si>
  <si>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</si>
  <si>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</si>
  <si>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</si>
  <si>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</si>
  <si>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</si>
  <si>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</si>
  <si>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</si>
  <si>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</si>
  <si>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</si>
  <si>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</si>
  <si>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</si>
  <si>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</si>
  <si>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</si>
  <si>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</si>
  <si>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</si>
  <si>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</si>
  <si>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</si>
  <si>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</si>
  <si>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</si>
  <si>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</si>
  <si>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</si>
  <si>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</si>
  <si>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</si>
  <si>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</si>
  <si>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</si>
  <si>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</si>
  <si>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</si>
  <si>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</si>
  <si>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</si>
  <si>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</si>
  <si>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</si>
  <si>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</si>
  <si>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</si>
  <si>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</si>
  <si>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</si>
  <si>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</si>
  <si>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</si>
  <si>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</si>
  <si>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</si>
  <si>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</si>
  <si>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</si>
  <si>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</si>
  <si>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</si>
  <si>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</si>
  <si>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</si>
  <si>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</si>
  <si>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</si>
  <si>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</si>
  <si>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</si>
  <si>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</si>
  <si>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</si>
  <si>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</si>
  <si>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</si>
  <si>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</si>
  <si>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</si>
  <si>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</si>
  <si>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</si>
  <si>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</si>
  <si>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</si>
  <si>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</si>
  <si>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</si>
  <si>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</si>
  <si>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</si>
  <si>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</si>
  <si>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</si>
  <si>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</si>
  <si>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</si>
  <si>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</si>
  <si>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</si>
  <si>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</si>
  <si>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</si>
  <si>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</si>
  <si>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</si>
  <si>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</si>
  <si>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</si>
  <si>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</si>
  <si>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</si>
  <si>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</si>
  <si>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</si>
  <si>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</si>
  <si>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</si>
  <si>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</si>
  <si>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</si>
  <si>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</si>
  <si>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</si>
  <si>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</si>
  <si>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</si>
  <si>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</si>
  <si>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</si>
  <si>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</si>
  <si>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</si>
  <si>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</si>
  <si>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</si>
  <si>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</si>
  <si>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</si>
  <si>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</si>
  <si>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</si>
  <si>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</si>
  <si>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</si>
  <si>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</si>
  <si>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</si>
  <si>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</si>
  <si>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</si>
  <si>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</si>
  <si>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</si>
  <si>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</si>
  <si>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</si>
  <si>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</si>
  <si>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</si>
  <si>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</si>
  <si>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</si>
  <si>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</si>
  <si>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</si>
  <si>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</si>
  <si>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</si>
  <si>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</si>
  <si>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</si>
  <si>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</si>
  <si>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</si>
  <si>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</si>
  <si>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</si>
  <si>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</si>
  <si>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</si>
  <si>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</si>
  <si>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</si>
  <si>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</si>
  <si>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</si>
  <si>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</si>
  <si>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</si>
  <si>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</si>
  <si>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</si>
  <si>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</si>
  <si>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</si>
  <si>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</si>
  <si>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</si>
  <si>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</si>
  <si>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</si>
  <si>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</si>
  <si>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</si>
  <si>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</si>
  <si>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</si>
  <si>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</si>
  <si>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</si>
  <si>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</si>
  <si>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</si>
  <si>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</si>
  <si>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</si>
  <si>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</si>
  <si>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</si>
  <si>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</si>
  <si>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</si>
  <si>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</si>
  <si>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</si>
  <si>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</si>
  <si>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</si>
  <si>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</si>
  <si>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</si>
  <si>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</si>
  <si>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</si>
  <si>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</si>
  <si>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</si>
  <si>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</si>
  <si>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</si>
  <si>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</si>
  <si>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</si>
  <si>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</si>
  <si>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</si>
  <si>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</si>
  <si>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</si>
  <si>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</si>
  <si>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</si>
  <si>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</si>
  <si>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</si>
  <si>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</si>
  <si>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</si>
  <si>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</si>
  <si>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</si>
  <si>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</si>
  <si>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</si>
  <si>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</si>
  <si>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</si>
  <si>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</si>
  <si>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</si>
  <si>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</si>
  <si>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</si>
  <si>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</si>
  <si>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</si>
  <si>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</si>
  <si>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</si>
  <si>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</si>
  <si>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</si>
  <si>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</si>
  <si>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</si>
  <si>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</si>
  <si>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</si>
  <si>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</si>
  <si>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</si>
  <si>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</si>
  <si>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</si>
  <si>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</si>
  <si>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</si>
  <si>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</si>
  <si>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</si>
  <si>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</si>
  <si>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</si>
  <si>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</si>
  <si>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</si>
  <si>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</si>
  <si>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</si>
  <si>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</si>
  <si>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</si>
  <si>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</si>
  <si>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</si>
  <si>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</si>
  <si>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</si>
  <si>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</si>
  <si>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</si>
  <si>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</si>
  <si>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</si>
  <si>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</si>
  <si>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</si>
  <si>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</si>
  <si>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</si>
  <si>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</si>
  <si>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</si>
  <si>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</si>
  <si>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</si>
  <si>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</si>
  <si>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</si>
  <si>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</si>
  <si>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</si>
  <si>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</si>
  <si>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</si>
  <si>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</si>
  <si>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</si>
  <si>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</si>
  <si>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</si>
  <si>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</si>
  <si>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</si>
  <si>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</si>
  <si>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</si>
  <si>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</si>
  <si>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</si>
  <si>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</si>
  <si>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</si>
  <si>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</si>
  <si>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</si>
  <si>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</si>
  <si>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</si>
  <si>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</si>
  <si>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</si>
  <si>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</si>
  <si>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</si>
  <si>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</si>
  <si>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</si>
  <si>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</si>
  <si>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</si>
  <si>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</si>
  <si>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</si>
  <si>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</si>
  <si>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</si>
  <si>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</si>
  <si>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</si>
  <si>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</si>
  <si>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</si>
  <si>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</si>
  <si>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</si>
  <si>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</si>
  <si>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</si>
  <si>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</si>
  <si>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</si>
  <si>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</si>
  <si>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</si>
  <si>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</si>
  <si>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</si>
  <si>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</si>
  <si>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</si>
  <si>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</si>
  <si>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</si>
  <si>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</si>
  <si>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</si>
  <si>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</si>
  <si>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</si>
  <si>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</si>
  <si>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</si>
  <si>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</si>
  <si>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</si>
  <si>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</si>
  <si>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</si>
  <si>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</si>
  <si>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</si>
  <si>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</si>
  <si>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</si>
  <si>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</si>
  <si>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</si>
  <si>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</si>
  <si>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</si>
  <si>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</si>
  <si>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</si>
  <si>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</si>
  <si>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</si>
  <si>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</si>
  <si>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</si>
  <si>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</si>
  <si>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</si>
  <si>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</si>
  <si>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</si>
  <si>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</si>
  <si>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</si>
  <si>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</si>
  <si>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</si>
  <si>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</si>
  <si>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</si>
  <si>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</si>
  <si>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</si>
  <si>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</si>
  <si>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</si>
  <si>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</si>
  <si>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</si>
  <si>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</si>
  <si>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</si>
  <si>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</si>
  <si>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</si>
  <si>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</si>
  <si>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</si>
  <si>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</si>
  <si>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</si>
  <si>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</si>
  <si>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</si>
  <si>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</si>
  <si>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</si>
  <si>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</si>
  <si>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</si>
  <si>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</si>
  <si>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</si>
  <si>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</si>
  <si>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</si>
  <si>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</si>
  <si>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</si>
  <si>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</si>
  <si>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</si>
  <si>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</si>
  <si>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</si>
  <si>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</si>
  <si>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</si>
  <si>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</si>
  <si>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</si>
  <si>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</si>
  <si>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</si>
  <si>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</si>
  <si>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</si>
  <si>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</si>
  <si>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</si>
  <si>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</si>
  <si>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</si>
  <si>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</si>
  <si>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</si>
  <si>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</si>
  <si>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</si>
  <si>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</si>
  <si>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</si>
  <si>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</si>
  <si>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</si>
  <si>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</si>
  <si>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</si>
  <si>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</si>
  <si>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</si>
  <si>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</si>
  <si>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</si>
  <si>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</si>
  <si>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</si>
  <si>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</si>
  <si>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</si>
  <si>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</si>
  <si>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</si>
  <si>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</si>
  <si>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</si>
  <si>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</si>
  <si>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</si>
  <si>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</si>
  <si>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</si>
  <si>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</si>
  <si>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</si>
  <si>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</si>
  <si>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</si>
  <si>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</si>
  <si>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</si>
  <si>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</si>
  <si>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</si>
  <si>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</si>
  <si>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</si>
  <si>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</si>
  <si>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</si>
  <si>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</si>
  <si>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</si>
  <si>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</si>
  <si>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</si>
  <si>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</si>
  <si>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</si>
  <si>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</si>
  <si>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</si>
  <si>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</si>
  <si>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</si>
  <si>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</si>
  <si>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</si>
  <si>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</si>
  <si>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</si>
  <si>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</si>
  <si>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</si>
  <si>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</si>
  <si>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</si>
  <si>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</si>
  <si>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</si>
  <si>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</si>
  <si>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</si>
  <si>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</si>
  <si>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</si>
  <si>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</si>
  <si>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</si>
  <si>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</si>
  <si>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</si>
  <si>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</si>
  <si>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</si>
  <si>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</si>
  <si>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</si>
  <si>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</si>
  <si>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</si>
  <si>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</si>
  <si>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</si>
  <si>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</si>
  <si>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</si>
  <si>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</si>
  <si>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</si>
  <si>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</si>
  <si>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</si>
  <si>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</si>
  <si>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</si>
  <si>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</si>
  <si>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</si>
  <si>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</si>
  <si>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</si>
  <si>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</si>
  <si>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</si>
  <si>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</si>
  <si>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</si>
  <si>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</si>
  <si>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</si>
  <si>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</si>
  <si>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</si>
  <si>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</si>
  <si>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</si>
  <si>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</si>
  <si>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</si>
  <si>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</si>
  <si>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</si>
  <si>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</si>
  <si>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</si>
  <si>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</si>
  <si>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</si>
  <si>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</si>
  <si>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</si>
  <si>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</si>
  <si>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</si>
  <si>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</si>
  <si>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</si>
  <si>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</si>
  <si>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</si>
  <si>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</si>
  <si>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</si>
  <si>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</si>
  <si>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</si>
  <si>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</si>
  <si>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</si>
  <si>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</si>
  <si>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</si>
  <si>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</si>
  <si>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</si>
  <si>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</si>
  <si>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</si>
  <si>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</si>
  <si>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</si>
  <si>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</si>
  <si>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</si>
  <si>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</si>
  <si>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</si>
  <si>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</si>
  <si>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</si>
  <si>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</si>
  <si>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</si>
  <si>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</si>
  <si>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</si>
  <si>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</si>
  <si>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</si>
  <si>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</si>
  <si>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</si>
  <si>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</si>
  <si>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</si>
  <si>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</si>
  <si>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</si>
  <si>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</si>
  <si>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</si>
  <si>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</si>
  <si>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</si>
  <si>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</si>
  <si>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</si>
  <si>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</si>
  <si>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</si>
  <si>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</si>
  <si>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</si>
  <si>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</si>
  <si>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</si>
  <si>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</si>
  <si>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</si>
  <si>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</si>
  <si>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</si>
  <si>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</si>
  <si>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</si>
  <si>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</si>
  <si>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</si>
  <si>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</si>
  <si>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</si>
  <si>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</si>
  <si>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</si>
  <si>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</si>
  <si>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</si>
  <si>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</si>
  <si>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</si>
  <si>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</si>
  <si>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</si>
  <si>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</si>
  <si>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</si>
  <si>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</si>
  <si>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</si>
  <si>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</si>
  <si>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</si>
  <si>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</si>
  <si>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</si>
  <si>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</si>
  <si>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</si>
  <si>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</si>
  <si>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</si>
  <si>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</si>
  <si>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</si>
  <si>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</si>
  <si>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</si>
  <si>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</si>
  <si>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</si>
  <si>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</si>
  <si>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</si>
  <si>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</si>
  <si>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</si>
  <si>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</si>
  <si>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</si>
  <si>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</si>
  <si>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</si>
  <si>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</si>
  <si>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</si>
  <si>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</si>
  <si>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</si>
  <si>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</si>
  <si>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</si>
  <si>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</si>
  <si>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</si>
  <si>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</si>
  <si>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</si>
  <si>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</si>
  <si>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</si>
  <si>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</si>
  <si>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</si>
  <si>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</si>
  <si>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</si>
  <si>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</si>
  <si>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</si>
  <si>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</si>
  <si>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</si>
  <si>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</si>
  <si>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</si>
  <si>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</si>
  <si>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</si>
  <si>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</si>
  <si>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</si>
  <si>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</si>
  <si>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</si>
  <si>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</si>
  <si>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</si>
  <si>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</si>
  <si>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</si>
  <si>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</si>
  <si>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</si>
  <si>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</si>
  <si>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</si>
  <si>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</si>
  <si>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</si>
  <si>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</si>
  <si>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</si>
  <si>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</si>
  <si>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</si>
  <si>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</si>
  <si>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</si>
  <si>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</si>
  <si>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</si>
  <si>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</si>
  <si>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</si>
  <si>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</si>
  <si>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</si>
  <si>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</si>
  <si>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</si>
  <si>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</si>
  <si>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</si>
  <si>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</si>
  <si>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</si>
  <si>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</si>
  <si>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</si>
  <si>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</si>
  <si>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</si>
  <si>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</si>
  <si>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</si>
  <si>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</si>
  <si>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</si>
  <si>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</si>
  <si>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</si>
  <si>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</si>
  <si>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</si>
  <si>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</si>
  <si>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</si>
  <si>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</si>
  <si>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</si>
  <si>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</si>
  <si>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</si>
  <si>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</si>
  <si>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</si>
  <si>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</si>
  <si>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</si>
  <si>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</si>
  <si>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</si>
  <si>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</si>
  <si>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</si>
  <si>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</si>
  <si>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</si>
  <si>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</si>
  <si>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</si>
  <si>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</si>
  <si>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</si>
  <si>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</si>
  <si>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</si>
  <si>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</si>
  <si>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</si>
  <si>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</si>
  <si>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</si>
  <si>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</si>
  <si>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</si>
  <si>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</si>
  <si>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</si>
  <si>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</si>
  <si>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</si>
  <si>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</si>
  <si>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</si>
  <si>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</si>
  <si>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</si>
  <si>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</si>
  <si>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</si>
  <si>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</si>
  <si>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</si>
  <si>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</si>
  <si>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</si>
  <si>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</si>
  <si>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</si>
  <si>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</si>
  <si>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</si>
  <si>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</si>
  <si>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</si>
  <si>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</si>
  <si>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</si>
  <si>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</si>
  <si>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</si>
  <si>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</si>
  <si>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</si>
  <si>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</si>
  <si>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</si>
  <si>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</si>
  <si>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</si>
  <si>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</si>
  <si>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</si>
  <si>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</si>
  <si>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</si>
  <si>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</si>
  <si>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</si>
  <si>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</si>
  <si>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</si>
  <si>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</si>
  <si>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</si>
  <si>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</si>
  <si>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</si>
  <si>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</si>
  <si>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</si>
  <si>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</si>
  <si>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</si>
  <si>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</si>
  <si>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</si>
  <si>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</si>
  <si>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</si>
  <si>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</si>
  <si>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</si>
  <si>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</si>
  <si>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</si>
  <si>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</si>
  <si>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</si>
  <si>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</si>
  <si>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</si>
  <si>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</si>
  <si>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</si>
  <si>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</si>
  <si>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</si>
  <si>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</si>
  <si>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</si>
  <si>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</si>
  <si>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</si>
  <si>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</si>
  <si>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</si>
  <si>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</si>
  <si>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</si>
  <si>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</si>
  <si>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</si>
  <si>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</si>
  <si>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</si>
  <si>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</si>
  <si>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</si>
  <si>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</si>
  <si>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</si>
  <si>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</si>
  <si>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</si>
  <si>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</si>
  <si>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</si>
  <si>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</si>
  <si>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</si>
  <si>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</si>
  <si>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</si>
  <si>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</si>
  <si>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</si>
  <si>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</si>
  <si>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</si>
  <si>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</si>
  <si>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</si>
  <si>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</si>
  <si>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</si>
  <si>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</si>
  <si>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</si>
  <si>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</si>
  <si>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</si>
  <si>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</si>
  <si>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</si>
  <si>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</si>
  <si>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</si>
  <si>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</si>
  <si>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</si>
  <si>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</si>
  <si>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</si>
  <si>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</si>
  <si>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</si>
  <si>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</si>
  <si>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</si>
  <si>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</si>
  <si>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</si>
  <si>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</si>
  <si>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</si>
  <si>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</si>
  <si>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</si>
  <si>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</si>
  <si>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</si>
  <si>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</si>
  <si>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</si>
  <si>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</si>
  <si>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</si>
  <si>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</si>
  <si>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</si>
  <si>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</si>
  <si>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</si>
  <si>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</si>
  <si>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</si>
  <si>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</si>
  <si>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</si>
  <si>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</si>
  <si>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</si>
  <si>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</si>
  <si>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</si>
  <si>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</si>
  <si>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</si>
  <si>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</si>
  <si>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</si>
  <si>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</si>
  <si>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</si>
  <si>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</si>
  <si>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</si>
  <si>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</si>
  <si>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</si>
  <si>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</si>
  <si>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</si>
  <si>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</si>
  <si>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</si>
  <si>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</si>
  <si>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</si>
  <si>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</si>
  <si>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</si>
  <si>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</si>
  <si>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</si>
  <si>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</si>
  <si>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</si>
  <si>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</si>
  <si>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</si>
  <si>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</si>
  <si>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</si>
  <si>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</si>
  <si>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</si>
  <si>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</si>
  <si>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</si>
  <si>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</si>
  <si>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</si>
  <si>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</si>
  <si>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</si>
  <si>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</si>
  <si>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</si>
  <si>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</si>
  <si>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</si>
  <si>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</si>
  <si>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</si>
  <si>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</si>
  <si>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</si>
  <si>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</si>
  <si>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</si>
  <si>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</si>
  <si>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</si>
  <si>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</si>
  <si>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</si>
  <si>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</si>
  <si>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</si>
  <si>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</si>
  <si>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</si>
  <si>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</si>
  <si>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</si>
  <si>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</si>
  <si>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</si>
  <si>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</si>
  <si>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</si>
  <si>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</si>
  <si>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</si>
  <si>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</si>
  <si>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</si>
  <si>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</si>
  <si>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</si>
  <si>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</si>
  <si>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</si>
  <si>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</si>
  <si>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</si>
  <si>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</si>
  <si>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</si>
  <si>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</si>
  <si>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</si>
  <si>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</si>
  <si>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</si>
  <si>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</si>
  <si>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</si>
  <si>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</si>
  <si>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</si>
  <si>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</si>
  <si>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</si>
  <si>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</si>
  <si>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</si>
  <si>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</si>
  <si>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</si>
  <si>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</si>
  <si>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</si>
  <si>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</si>
  <si>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</si>
  <si>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</si>
  <si>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</si>
  <si>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</si>
  <si>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</si>
  <si>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</si>
  <si>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</si>
  <si>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</si>
  <si>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</si>
  <si>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</si>
  <si>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</si>
  <si>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</si>
  <si>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</si>
  <si>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</si>
  <si>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</si>
  <si>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</si>
  <si>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</si>
  <si>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</si>
  <si>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</si>
  <si>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</si>
  <si>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</si>
  <si>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</si>
  <si>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</si>
  <si>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</si>
  <si>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</si>
  <si>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</si>
  <si>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</si>
  <si>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</si>
  <si>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</si>
  <si>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</si>
  <si>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</si>
  <si>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</si>
  <si>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</si>
  <si>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</si>
  <si>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</si>
  <si>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</si>
  <si>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</si>
  <si>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</si>
  <si>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</si>
  <si>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</si>
  <si>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</si>
  <si>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</si>
  <si>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</si>
  <si>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</si>
  <si>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</si>
  <si>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</si>
  <si>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</si>
  <si>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</si>
  <si>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</si>
  <si>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</si>
  <si>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</si>
  <si>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</si>
  <si>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</si>
  <si>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</si>
  <si>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</si>
  <si>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</si>
  <si>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</si>
  <si>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</si>
  <si>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</si>
  <si>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</si>
  <si>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</si>
  <si>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</si>
  <si>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</si>
  <si>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</si>
  <si>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</si>
  <si>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</si>
  <si>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</si>
  <si>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</si>
  <si>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</si>
  <si>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</si>
  <si>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</si>
  <si>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</si>
  <si>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</si>
  <si>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</si>
  <si>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</si>
  <si>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</si>
  <si>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</si>
  <si>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</si>
  <si>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</si>
  <si>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</si>
  <si>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</si>
  <si>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</si>
  <si>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</si>
  <si>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</si>
  <si>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</si>
  <si>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</si>
  <si>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</si>
  <si>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</si>
  <si>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</si>
  <si>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</si>
  <si>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</si>
  <si>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</si>
  <si>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</si>
  <si>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</si>
  <si>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</si>
  <si>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</si>
  <si>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</si>
  <si>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</si>
  <si>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</si>
  <si>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</si>
  <si>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</si>
  <si>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</si>
  <si>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</si>
  <si>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</si>
  <si>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</si>
  <si>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</si>
  <si>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</si>
  <si>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</si>
  <si>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</si>
  <si>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</si>
  <si>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</si>
  <si>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</si>
  <si>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</si>
  <si>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</si>
  <si>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</si>
  <si>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</si>
  <si>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</si>
  <si>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</si>
  <si>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</si>
  <si>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</si>
  <si>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</si>
  <si>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</si>
  <si>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</si>
  <si>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</si>
  <si>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</si>
  <si>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</si>
  <si>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</si>
  <si>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</si>
  <si>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</si>
  <si>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</si>
  <si>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</si>
  <si>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</si>
  <si>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</si>
  <si>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</si>
  <si>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</si>
  <si>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</si>
  <si>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</si>
  <si>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</si>
  <si>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</si>
  <si>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</si>
  <si>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</si>
  <si>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</si>
  <si>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</si>
  <si>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</si>
  <si>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</si>
  <si>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</si>
  <si>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</si>
  <si>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</si>
  <si>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</si>
  <si>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</si>
  <si>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</si>
  <si>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</si>
  <si>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</si>
  <si>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</si>
  <si>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</si>
  <si>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</si>
  <si>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</si>
  <si>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</si>
  <si>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</si>
  <si>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</si>
  <si>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</si>
  <si>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</si>
  <si>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</si>
  <si>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</si>
  <si>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</si>
  <si>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</si>
  <si>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</si>
  <si>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</si>
  <si>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</si>
  <si>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</si>
  <si>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</si>
  <si>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</si>
  <si>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</si>
  <si>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</si>
  <si>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</si>
  <si>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</si>
  <si>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</si>
  <si>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</si>
  <si>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</si>
  <si>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</si>
  <si>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</si>
  <si>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</si>
  <si>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</si>
  <si>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</si>
  <si>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</si>
  <si>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</si>
  <si>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</si>
  <si>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</si>
  <si>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</si>
  <si>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</si>
  <si>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</si>
  <si>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</si>
  <si>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</si>
  <si>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</si>
  <si>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</si>
  <si>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</si>
  <si>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</si>
  <si>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</si>
  <si>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</si>
  <si>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</si>
  <si>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</si>
  <si>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</si>
  <si>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</si>
  <si>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</si>
  <si>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</si>
  <si>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</si>
  <si>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</si>
  <si>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</si>
  <si>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</si>
  <si>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</si>
  <si>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</si>
  <si>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</si>
  <si>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</si>
  <si>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</si>
  <si>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</si>
  <si>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</si>
  <si>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</si>
  <si>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</si>
  <si>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</si>
  <si>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</si>
  <si>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</si>
  <si>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</si>
  <si>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</si>
  <si>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</si>
  <si>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</si>
  <si>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</si>
  <si>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</si>
  <si>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</si>
  <si>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</si>
  <si>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</si>
  <si>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</si>
  <si>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</si>
  <si>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</si>
  <si>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</si>
  <si>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</si>
  <si>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</si>
  <si>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</si>
  <si>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</si>
  <si>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</si>
  <si>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</si>
  <si>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</si>
  <si>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</si>
  <si>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</si>
  <si>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</si>
  <si>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</si>
  <si>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</si>
  <si>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</si>
  <si>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</si>
  <si>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</si>
  <si>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</si>
  <si>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</si>
  <si>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</si>
  <si>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</si>
  <si>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</si>
  <si>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</si>
  <si>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</si>
  <si>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</si>
  <si>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</si>
  <si>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</si>
  <si>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</si>
  <si>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</si>
  <si>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</si>
  <si>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</si>
  <si>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</si>
  <si>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</si>
  <si>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</si>
  <si>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</si>
  <si>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</si>
  <si>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</si>
  <si>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</si>
  <si>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</si>
  <si>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</si>
  <si>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</si>
  <si>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</si>
  <si>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</si>
  <si>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</si>
  <si>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</si>
  <si>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</si>
  <si>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</si>
  <si>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</si>
  <si>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</si>
  <si>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</si>
  <si>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</si>
  <si>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</si>
  <si>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</si>
  <si>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</si>
  <si>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</si>
  <si>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</si>
  <si>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</si>
  <si>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</si>
  <si>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</si>
  <si>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</si>
  <si>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</si>
  <si>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</si>
  <si>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</si>
  <si>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</si>
  <si>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</si>
  <si>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</si>
  <si>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</si>
  <si>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</si>
  <si>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</si>
  <si>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</si>
  <si>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</si>
  <si>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</si>
  <si>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</si>
  <si>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</si>
  <si>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</si>
  <si>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</si>
  <si>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</si>
  <si>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</si>
  <si>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</si>
  <si>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</si>
  <si>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</si>
  <si>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</si>
  <si>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</si>
  <si>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</si>
  <si>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</si>
  <si>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</si>
  <si>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</si>
  <si>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</si>
  <si>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</si>
  <si>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</si>
  <si>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</si>
  <si>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</si>
  <si>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</si>
  <si>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</si>
  <si>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</si>
  <si>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</si>
  <si>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</si>
  <si>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</si>
  <si>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</si>
  <si>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</si>
  <si>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</si>
  <si>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</si>
  <si>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</si>
  <si>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</si>
  <si>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</si>
  <si>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</si>
  <si>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</si>
  <si>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</si>
  <si>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</si>
  <si>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</si>
  <si>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</si>
  <si>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</si>
  <si>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</si>
  <si>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</si>
  <si>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</si>
  <si>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</si>
  <si>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</si>
  <si>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</si>
  <si>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</si>
  <si>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</si>
  <si>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</si>
  <si>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</si>
  <si>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</si>
  <si>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</si>
  <si>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</si>
  <si>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</si>
  <si>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</si>
  <si>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</si>
  <si>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</si>
  <si>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</si>
  <si>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</si>
  <si>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</si>
  <si>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</si>
  <si>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</si>
  <si>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</si>
  <si>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</si>
  <si>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</si>
  <si>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</si>
  <si>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</si>
  <si>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</si>
  <si>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</si>
  <si>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</si>
  <si>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</si>
  <si>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</si>
  <si>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</si>
  <si>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</si>
  <si>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</si>
  <si>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</si>
  <si>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</si>
  <si>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</si>
  <si>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</si>
  <si>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</si>
  <si>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</si>
  <si>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</si>
  <si>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</si>
  <si>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</si>
  <si>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</si>
  <si>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</si>
  <si>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</si>
  <si>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</si>
  <si>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</si>
  <si>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</si>
  <si>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</si>
  <si>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</si>
  <si>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</si>
  <si>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</si>
  <si>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</si>
  <si>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</si>
  <si>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</si>
  <si>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</si>
  <si>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</si>
  <si>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</si>
  <si>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</si>
  <si>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</si>
  <si>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</si>
  <si>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</si>
  <si>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</si>
  <si>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</si>
  <si>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</si>
  <si>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</si>
  <si>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</si>
  <si>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</si>
  <si>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</si>
  <si>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</si>
  <si>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</si>
  <si>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</si>
  <si>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</si>
  <si>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</si>
  <si>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</si>
  <si>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</si>
  <si>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</si>
  <si>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</si>
  <si>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</si>
  <si>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</si>
  <si>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</si>
  <si>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</si>
  <si>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</si>
  <si>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</si>
  <si>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</si>
  <si>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</si>
  <si>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</si>
  <si>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</si>
  <si>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</si>
  <si>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</si>
  <si>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</si>
  <si>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</si>
  <si>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</si>
  <si>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</si>
  <si>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</si>
  <si>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</si>
  <si>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</si>
  <si>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</si>
  <si>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</si>
  <si>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</si>
  <si>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</si>
  <si>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</si>
  <si>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</si>
  <si>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</si>
  <si>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</si>
  <si>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</si>
  <si>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</si>
  <si>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</si>
  <si>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</si>
  <si>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</si>
  <si>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</si>
  <si>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</si>
  <si>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</si>
  <si>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</si>
  <si>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</si>
  <si>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</si>
  <si>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</si>
  <si>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</si>
  <si>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</si>
  <si>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</si>
  <si>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</si>
  <si>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</si>
  <si>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</si>
  <si>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</si>
  <si>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</si>
  <si>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</si>
  <si>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</si>
  <si>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</si>
  <si>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</si>
  <si>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</si>
  <si>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</si>
  <si>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</si>
  <si>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</si>
  <si>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</si>
  <si>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</si>
  <si>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</si>
  <si>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</si>
  <si>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</si>
  <si>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</si>
  <si>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</si>
  <si>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</si>
  <si>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</si>
  <si>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</si>
  <si>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</si>
  <si>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</si>
  <si>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</si>
  <si>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</si>
  <si>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</si>
  <si>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</si>
  <si>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</si>
  <si>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</si>
  <si>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</si>
  <si>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</si>
  <si>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</si>
  <si>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</si>
  <si>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</si>
  <si>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</si>
  <si>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</si>
  <si>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</si>
  <si>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</si>
  <si>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</si>
  <si>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</si>
  <si>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</si>
  <si>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</si>
  <si>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</si>
  <si>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</si>
  <si>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</si>
  <si>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</si>
  <si>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</si>
  <si>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</si>
  <si>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</si>
  <si>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</si>
  <si>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</si>
  <si>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</si>
  <si>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</si>
  <si>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</si>
  <si>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</si>
  <si>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</si>
  <si>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</si>
  <si>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</si>
  <si>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</si>
  <si>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</si>
  <si>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</si>
  <si>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</si>
  <si>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</si>
  <si>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</si>
  <si>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</si>
  <si>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</si>
  <si>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</si>
  <si>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</si>
  <si>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</si>
  <si>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</si>
  <si>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</si>
  <si>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</si>
  <si>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</si>
  <si>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</si>
  <si>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</si>
  <si>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</si>
  <si>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</si>
  <si>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</si>
  <si>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</si>
  <si>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</si>
  <si>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</si>
  <si>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</si>
  <si>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</si>
  <si>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</si>
  <si>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</si>
  <si>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</si>
  <si>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</si>
  <si>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</si>
  <si>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</si>
  <si>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</si>
  <si>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</si>
  <si>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</si>
  <si>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</si>
  <si>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</si>
  <si>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</si>
  <si>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</si>
  <si>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</si>
  <si>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</si>
  <si>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</si>
  <si>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</si>
  <si>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</si>
  <si>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</si>
  <si>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</si>
  <si>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</si>
  <si>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</si>
  <si>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</si>
  <si>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</si>
  <si>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</si>
  <si>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</si>
  <si>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</si>
  <si>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</si>
  <si>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</si>
  <si>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</si>
  <si>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</si>
  <si>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</si>
  <si>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</si>
  <si>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</si>
  <si>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</si>
  <si>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</si>
  <si>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</si>
  <si>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</si>
  <si>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</si>
  <si>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</si>
  <si>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</si>
  <si>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</si>
  <si>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</si>
  <si>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</si>
  <si>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</si>
  <si>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</si>
  <si>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</si>
  <si>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</si>
  <si>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</si>
  <si>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</si>
  <si>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</si>
  <si>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</si>
  <si>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</si>
  <si>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</si>
  <si>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</si>
  <si>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</si>
  <si>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</si>
  <si>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</si>
  <si>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</si>
  <si>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</si>
  <si>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</si>
  <si>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</si>
  <si>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</si>
  <si>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</si>
  <si>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</si>
  <si>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</si>
  <si>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</si>
  <si>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</si>
  <si>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</si>
  <si>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</si>
  <si>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</si>
  <si>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</si>
  <si>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</si>
  <si>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</si>
  <si>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</si>
  <si>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</si>
  <si>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</si>
  <si>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</si>
  <si>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</si>
  <si>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</si>
  <si>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</si>
  <si>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</si>
  <si>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</si>
  <si>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</si>
  <si>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</si>
  <si>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</si>
  <si>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</si>
  <si>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</si>
  <si>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</si>
  <si>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</si>
  <si>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</si>
  <si>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</si>
  <si>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</si>
  <si>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</si>
  <si>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</si>
  <si>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</si>
  <si>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</si>
  <si>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</si>
  <si>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</si>
  <si>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</si>
  <si>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</si>
  <si>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</si>
  <si>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</si>
  <si>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</si>
  <si>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</si>
  <si>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</si>
  <si>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</si>
  <si>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</si>
  <si>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</si>
  <si>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</si>
  <si>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</si>
  <si>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</si>
  <si>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</si>
  <si>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</si>
  <si>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</si>
  <si>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</si>
  <si>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</si>
  <si>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</si>
  <si>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</si>
  <si>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</si>
  <si>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</si>
  <si>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</si>
  <si>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</si>
  <si>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</si>
  <si>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</si>
  <si>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</si>
  <si>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</si>
  <si>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</si>
  <si>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</si>
  <si>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</si>
  <si>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</si>
  <si>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</si>
  <si>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</si>
  <si>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</si>
  <si>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</si>
  <si>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</si>
  <si>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</si>
  <si>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</si>
  <si>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</si>
  <si>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</si>
  <si>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</si>
  <si>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</si>
  <si>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</si>
  <si>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</si>
  <si>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</si>
  <si>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</si>
  <si>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</si>
  <si>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</si>
  <si>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</si>
  <si>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</si>
  <si>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</si>
  <si>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</si>
  <si>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</si>
  <si>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</si>
  <si>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</si>
  <si>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</si>
  <si>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</si>
  <si>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</si>
  <si>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</si>
  <si>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</si>
  <si>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</si>
  <si>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</si>
  <si>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</si>
  <si>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</si>
  <si>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</si>
  <si>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</si>
  <si>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</si>
  <si>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</si>
  <si>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</si>
  <si>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</si>
  <si>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</si>
  <si>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</si>
  <si>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</si>
  <si>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</si>
  <si>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</si>
  <si>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</si>
  <si>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</si>
  <si>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</si>
  <si>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</si>
  <si>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</si>
  <si>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</si>
  <si>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</si>
  <si>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</si>
  <si>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</si>
  <si>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</si>
  <si>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</si>
  <si>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</si>
  <si>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</si>
  <si>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</si>
  <si>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</si>
  <si>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</si>
  <si>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</si>
  <si>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</si>
  <si>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</si>
  <si>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</si>
  <si>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</si>
  <si>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</si>
  <si>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</si>
  <si>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</si>
  <si>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</si>
  <si>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</si>
  <si>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</si>
  <si>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</si>
  <si>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</si>
  <si>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</si>
  <si>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</si>
  <si>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</si>
  <si>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</si>
  <si>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</si>
  <si>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</si>
  <si>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</si>
  <si>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</si>
  <si>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</si>
  <si>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</si>
  <si>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</si>
  <si>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</si>
  <si>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</si>
  <si>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</si>
  <si>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</si>
  <si>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</si>
  <si>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</si>
  <si>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</si>
  <si>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</si>
  <si>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</si>
  <si>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</si>
  <si>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</si>
  <si>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</si>
  <si>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</si>
  <si>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</si>
  <si>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</si>
  <si>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</si>
  <si>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</si>
  <si>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</si>
  <si>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</si>
  <si>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</si>
  <si>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</si>
  <si>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</si>
  <si>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</si>
  <si>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</si>
  <si>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</si>
  <si>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</si>
  <si>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</si>
  <si>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</si>
  <si>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</si>
  <si>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</si>
  <si>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</si>
  <si>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</si>
  <si>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</si>
  <si>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</si>
  <si>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</si>
  <si>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</si>
  <si>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</si>
  <si>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</si>
  <si>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</si>
  <si>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</si>
  <si>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</si>
  <si>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</si>
  <si>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</si>
  <si>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</si>
  <si>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</si>
  <si>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</si>
  <si>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</si>
  <si>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</si>
  <si>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</si>
  <si>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</si>
  <si>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</si>
  <si>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</si>
  <si>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</si>
  <si>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</si>
  <si>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</si>
  <si>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</si>
  <si>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</si>
  <si>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</si>
  <si>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</si>
  <si>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</si>
  <si>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</si>
  <si>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</si>
  <si>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</si>
  <si>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</si>
  <si>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</si>
  <si>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</si>
  <si>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</si>
  <si>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</si>
  <si>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</si>
  <si>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</si>
  <si>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</si>
  <si>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</si>
  <si>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</si>
  <si>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</si>
  <si>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</si>
  <si>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</si>
  <si>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</si>
  <si>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</si>
  <si>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</si>
  <si>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</si>
  <si>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</si>
  <si>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</si>
  <si>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</si>
  <si>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</si>
  <si>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</si>
  <si>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</si>
  <si>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</si>
  <si>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</si>
  <si>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</si>
  <si>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</si>
  <si>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</si>
  <si>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</si>
  <si>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</si>
  <si>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</si>
  <si>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</si>
  <si>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</si>
  <si>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</si>
  <si>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</si>
  <si>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</si>
  <si>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</si>
  <si>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</si>
  <si>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</si>
  <si>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</si>
  <si>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</si>
  <si>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</si>
  <si>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</si>
  <si>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</si>
  <si>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</si>
  <si>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</si>
  <si>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</si>
  <si>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</si>
  <si>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</si>
  <si>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</si>
  <si>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</si>
  <si>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</si>
  <si>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</si>
  <si>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</si>
  <si>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</si>
  <si>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</si>
  <si>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</si>
  <si>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</si>
  <si>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</si>
  <si>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</si>
  <si>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</si>
  <si>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</si>
  <si>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</si>
  <si>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</si>
  <si>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</si>
  <si>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</si>
  <si>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</si>
  <si>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</si>
  <si>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</si>
  <si>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</si>
  <si>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</si>
  <si>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</si>
  <si>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</si>
  <si>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</si>
  <si>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</si>
  <si>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</si>
  <si>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</si>
  <si>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</si>
  <si>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</si>
  <si>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</si>
  <si>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</si>
  <si>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</si>
  <si>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</si>
  <si>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</si>
  <si>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</si>
  <si>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</si>
  <si>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</si>
  <si>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</si>
  <si>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</si>
  <si>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</si>
  <si>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</si>
  <si>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</si>
  <si>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</si>
  <si>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</si>
  <si>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</si>
  <si>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</si>
  <si>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</si>
  <si>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</si>
  <si>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</si>
  <si>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</si>
  <si>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</si>
  <si>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</si>
  <si>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</si>
  <si>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</si>
  <si>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</si>
  <si>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</si>
  <si>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</si>
  <si>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</si>
  <si>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</si>
  <si>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</si>
  <si>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</si>
  <si>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</si>
  <si>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</si>
  <si>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</si>
  <si>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</si>
  <si>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</si>
  <si>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</si>
  <si>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</si>
  <si>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</si>
  <si>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</si>
  <si>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</si>
  <si>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</si>
  <si>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</si>
  <si>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</si>
  <si>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</si>
  <si>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</si>
  <si>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</si>
  <si>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</si>
  <si>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</si>
  <si>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</si>
  <si>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</si>
  <si>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</si>
  <si>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</si>
  <si>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</si>
  <si>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</si>
  <si>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</si>
  <si>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</si>
  <si>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</si>
  <si>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</si>
  <si>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</si>
  <si>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</si>
  <si>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</si>
  <si>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</si>
  <si>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</si>
  <si>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</si>
  <si>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</si>
  <si>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</si>
  <si>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</si>
  <si>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</si>
  <si>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</si>
  <si>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</si>
  <si>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</si>
  <si>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</si>
  <si>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</si>
  <si>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</si>
  <si>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</si>
  <si>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</si>
  <si>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</si>
  <si>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</si>
  <si>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</si>
  <si>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</si>
  <si>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</si>
  <si>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</si>
  <si>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</si>
  <si>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</si>
  <si>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</si>
  <si>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</si>
  <si>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</si>
  <si>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</si>
  <si>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</si>
  <si>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</si>
  <si>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</si>
  <si>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</si>
  <si>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</si>
  <si>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</si>
  <si>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</si>
  <si>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</si>
  <si>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</si>
  <si>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</si>
  <si>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</si>
  <si>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</si>
  <si>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</si>
  <si>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</si>
  <si>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</si>
  <si>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</si>
  <si>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</si>
  <si>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</si>
  <si>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</si>
  <si>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</si>
  <si>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</si>
  <si>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</si>
  <si>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</si>
  <si>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</si>
  <si>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</si>
  <si>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</si>
  <si>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</si>
  <si>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</si>
  <si>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</si>
  <si>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</si>
  <si>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</si>
  <si>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</si>
  <si>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</si>
  <si>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</si>
  <si>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</si>
  <si>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</si>
  <si>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</si>
  <si>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</si>
  <si>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</si>
  <si>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</si>
  <si>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</si>
  <si>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</si>
  <si>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</si>
  <si>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</si>
  <si>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</si>
  <si>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</si>
  <si>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</si>
  <si>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</si>
  <si>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</si>
  <si>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</si>
  <si>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</si>
  <si>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</si>
  <si>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</si>
  <si>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</si>
  <si>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</si>
  <si>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</si>
  <si>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</si>
  <si>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</si>
  <si>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</si>
  <si>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</si>
  <si>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</si>
  <si>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</si>
  <si>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</si>
  <si>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</si>
  <si>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</si>
  <si>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</si>
  <si>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</si>
  <si>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</si>
  <si>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</si>
  <si>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</si>
  <si>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</si>
  <si>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</si>
  <si>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</si>
  <si>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</si>
  <si>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</si>
  <si>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</si>
  <si>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</si>
  <si>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</si>
  <si>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</si>
  <si>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</si>
  <si>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</si>
  <si>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</si>
  <si>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</si>
  <si>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</si>
  <si>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</si>
  <si>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</si>
  <si>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</si>
  <si>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</si>
  <si>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</si>
  <si>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</si>
  <si>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</si>
  <si>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</si>
  <si>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</si>
  <si>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</si>
  <si>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</si>
  <si>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</si>
  <si>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</si>
  <si>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</si>
  <si>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</si>
  <si>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</si>
  <si>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</si>
  <si>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</si>
  <si>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</si>
  <si>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</si>
  <si>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</si>
  <si>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</si>
  <si>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</si>
  <si>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</si>
  <si>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</si>
  <si>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</si>
  <si>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</si>
  <si>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</si>
  <si>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</si>
  <si>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</si>
  <si>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</si>
  <si>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</si>
  <si>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</si>
  <si>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</si>
  <si>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</si>
  <si>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</si>
  <si>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</si>
  <si>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</si>
  <si>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</si>
  <si>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</si>
  <si>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</si>
  <si>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</si>
  <si>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</si>
  <si>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</si>
  <si>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</si>
  <si>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</si>
  <si>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</si>
  <si>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</si>
  <si>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</si>
  <si>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</si>
  <si>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</si>
  <si>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</si>
  <si>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</si>
  <si>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</si>
  <si>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</si>
  <si>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</si>
  <si>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</si>
  <si>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</si>
  <si>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</si>
  <si>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</si>
  <si>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</si>
  <si>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</si>
  <si>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</si>
  <si>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</si>
  <si>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</si>
  <si>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</si>
  <si>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</si>
  <si>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</si>
  <si>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</si>
  <si>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</si>
  <si>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</si>
  <si>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</si>
  <si>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</si>
  <si>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</si>
  <si>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</si>
  <si>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</si>
  <si>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</si>
  <si>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</si>
  <si>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</si>
  <si>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</si>
  <si>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</si>
  <si>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</si>
  <si>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</si>
  <si>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</si>
  <si>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</si>
  <si>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</si>
  <si>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</si>
  <si>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</si>
  <si>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</si>
  <si>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</si>
  <si>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</si>
  <si>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</si>
  <si>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</si>
  <si>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</si>
  <si>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</si>
  <si>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</si>
  <si>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</si>
  <si>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</si>
  <si>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</si>
  <si>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</si>
  <si>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</si>
  <si>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</si>
  <si>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</si>
  <si>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</si>
  <si>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</si>
  <si>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</si>
  <si>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</si>
  <si>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</si>
  <si>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</si>
  <si>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</si>
  <si>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</si>
  <si>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</si>
  <si>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</si>
  <si>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</si>
  <si>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</si>
  <si>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</si>
  <si>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</si>
  <si>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</si>
  <si>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</si>
  <si>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</si>
  <si>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</si>
  <si>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</si>
  <si>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</si>
  <si>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</si>
  <si>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</si>
  <si>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</si>
  <si>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</si>
  <si>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</si>
  <si>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</si>
  <si>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</si>
  <si>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</si>
  <si>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</si>
  <si>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</si>
  <si>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</si>
  <si>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</si>
  <si>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</si>
  <si>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</si>
  <si>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</si>
  <si>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</si>
  <si>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</si>
  <si>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</si>
  <si>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</si>
  <si>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</si>
  <si>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</si>
  <si>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</si>
  <si>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</si>
  <si>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</si>
  <si>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</si>
  <si>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</si>
  <si>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</si>
  <si>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</si>
  <si>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</si>
  <si>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</si>
  <si>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</si>
  <si>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</si>
  <si>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</si>
  <si>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</si>
  <si>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</si>
  <si>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</si>
  <si>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</si>
  <si>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</si>
  <si>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</si>
  <si>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</si>
  <si>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</si>
  <si>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</si>
  <si>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</si>
  <si>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</si>
  <si>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</si>
  <si>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</si>
  <si>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</si>
  <si>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</si>
  <si>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</si>
  <si>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</si>
  <si>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</si>
  <si>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</si>
  <si>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</si>
  <si>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</si>
  <si>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</si>
  <si>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</si>
  <si>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</si>
  <si>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</si>
  <si>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</si>
  <si>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</si>
  <si>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</si>
  <si>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</si>
  <si>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</si>
  <si>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</si>
  <si>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</si>
  <si>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</si>
  <si>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</si>
  <si>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</si>
  <si>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</si>
  <si>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</si>
  <si>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</si>
  <si>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</si>
  <si>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</si>
  <si>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</si>
  <si>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</si>
  <si>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</si>
  <si>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</si>
  <si>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</si>
  <si>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</si>
  <si>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</si>
  <si>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</si>
  <si>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</si>
  <si>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</si>
  <si>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</si>
  <si>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</si>
  <si>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</si>
  <si>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</si>
  <si>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</si>
  <si>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</si>
  <si>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</si>
  <si>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</si>
  <si>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</si>
  <si>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</si>
  <si>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</si>
  <si>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</si>
  <si>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</si>
  <si>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</si>
  <si>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</si>
  <si>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</si>
  <si>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</si>
  <si>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</si>
  <si>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</si>
  <si>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</si>
  <si>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</si>
  <si>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</si>
  <si>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</si>
  <si>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</si>
  <si>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</si>
  <si>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</si>
  <si>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</si>
  <si>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</si>
  <si>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</si>
  <si>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</si>
  <si>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</si>
  <si>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</si>
  <si>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</si>
  <si>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</si>
  <si>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</si>
  <si>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</si>
  <si>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</si>
  <si>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</si>
  <si>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</si>
  <si>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</si>
  <si>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</si>
  <si>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</si>
  <si>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</si>
  <si>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</si>
  <si>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</si>
  <si>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</si>
  <si>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</si>
  <si>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</si>
  <si>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</si>
  <si>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</si>
  <si>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</si>
  <si>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</si>
  <si>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</si>
  <si>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</si>
  <si>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</si>
  <si>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</si>
  <si>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</si>
  <si>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</si>
  <si>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</si>
  <si>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</si>
  <si>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</si>
  <si>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</si>
  <si>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</si>
  <si>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</si>
  <si>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</si>
  <si>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</si>
  <si>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</si>
  <si>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</si>
  <si>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</si>
  <si>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</si>
  <si>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</si>
  <si>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</si>
  <si>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</si>
  <si>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</si>
  <si>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</si>
  <si>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</si>
  <si>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</si>
  <si>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</si>
  <si>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</si>
  <si>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</si>
  <si>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</si>
  <si>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</si>
  <si>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</si>
  <si>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</si>
  <si>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</si>
  <si>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</si>
  <si>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</si>
  <si>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</si>
  <si>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</si>
  <si>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</si>
  <si>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</si>
  <si>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</si>
  <si>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</si>
  <si>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</si>
  <si>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</si>
  <si>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</si>
  <si>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</si>
  <si>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</si>
  <si>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</si>
  <si>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</si>
  <si>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</si>
  <si>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</si>
  <si>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</si>
  <si>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</si>
  <si>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</si>
  <si>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</si>
  <si>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</si>
  <si>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</si>
  <si>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</si>
  <si>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</si>
  <si>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</si>
  <si>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</si>
  <si>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</si>
  <si>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</si>
  <si>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</si>
  <si>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</si>
  <si>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</si>
  <si>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</si>
  <si>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</si>
  <si>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</si>
  <si>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</si>
  <si>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</si>
  <si>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</si>
  <si>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</si>
  <si>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</si>
  <si>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</si>
  <si>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</si>
  <si>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</si>
  <si>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</si>
  <si>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</si>
  <si>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</si>
  <si>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</si>
  <si>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</si>
  <si>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</si>
  <si>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</si>
  <si>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</si>
  <si>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</si>
  <si>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</si>
  <si>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</si>
  <si>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</si>
  <si>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</si>
  <si>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</si>
  <si>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</si>
  <si>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</si>
  <si>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</si>
  <si>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</si>
  <si>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</si>
  <si>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</si>
  <si>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</si>
  <si>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</si>
  <si>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</si>
  <si>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</si>
  <si>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</si>
  <si>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</si>
  <si>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</si>
  <si>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</si>
  <si>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</si>
  <si>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</si>
  <si>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</si>
  <si>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</si>
  <si>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</si>
  <si>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</si>
  <si>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</si>
  <si>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</si>
  <si>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</si>
  <si>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</si>
  <si>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</si>
  <si>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</si>
  <si>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</si>
  <si>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</si>
  <si>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</si>
  <si>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</si>
  <si>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</si>
  <si>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</si>
  <si>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</si>
  <si>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</si>
  <si>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</si>
  <si>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</si>
  <si>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</si>
  <si>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</si>
  <si>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</si>
  <si>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</si>
  <si>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</si>
  <si>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</si>
  <si>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</si>
  <si>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</si>
  <si>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</si>
  <si>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</si>
  <si>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</si>
  <si>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</si>
  <si>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</si>
  <si>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</si>
  <si>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</si>
  <si>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</si>
  <si>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</si>
  <si>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</si>
  <si>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</si>
  <si>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</si>
  <si>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</si>
  <si>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</si>
  <si>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</si>
  <si>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</si>
  <si>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</si>
  <si>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</si>
  <si>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</si>
  <si>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</si>
  <si>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</si>
  <si>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</si>
  <si>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</si>
  <si>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</si>
  <si>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</si>
  <si>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</si>
  <si>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</si>
  <si>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</si>
  <si>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</si>
  <si>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</si>
  <si>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</si>
  <si>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</si>
  <si>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</si>
  <si>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</si>
  <si>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</si>
  <si>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</si>
  <si>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</si>
  <si>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</si>
  <si>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</si>
  <si>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</si>
  <si>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</si>
  <si>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</si>
  <si>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</si>
  <si>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</si>
  <si>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</si>
  <si>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</si>
  <si>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</si>
  <si>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</si>
  <si>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</si>
  <si>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</si>
  <si>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</si>
  <si>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</si>
  <si>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</si>
  <si>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</si>
  <si>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</si>
  <si>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</si>
  <si>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</si>
  <si>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</si>
  <si>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</si>
  <si>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</si>
  <si>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</si>
  <si>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</si>
  <si>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</si>
  <si>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</si>
  <si>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</si>
  <si>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</si>
  <si>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</si>
  <si>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</si>
  <si>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</si>
  <si>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</si>
  <si>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</si>
  <si>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</si>
  <si>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</si>
  <si>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</si>
  <si>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</si>
  <si>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</si>
  <si>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</si>
  <si>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</si>
  <si>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</si>
  <si>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</si>
  <si>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</si>
  <si>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</si>
  <si>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</si>
  <si>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</si>
  <si>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</si>
  <si>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</si>
  <si>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</si>
  <si>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</si>
  <si>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</si>
  <si>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</si>
  <si>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</si>
  <si>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</si>
  <si>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</si>
  <si>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</si>
  <si>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</si>
  <si>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</si>
  <si>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</si>
  <si>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</si>
  <si>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</si>
  <si>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</si>
  <si>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</si>
  <si>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</si>
  <si>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</si>
  <si>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</si>
  <si>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</si>
  <si>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</si>
  <si>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</si>
  <si>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</si>
  <si>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</si>
  <si>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</si>
  <si>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</si>
  <si>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</si>
  <si>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</si>
  <si>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</si>
  <si>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</si>
  <si>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</si>
  <si>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</si>
  <si>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</si>
  <si>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</si>
  <si>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</si>
  <si>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</si>
  <si>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</si>
  <si>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</si>
  <si>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</si>
  <si>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</si>
  <si>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</si>
  <si>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</si>
  <si>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</si>
  <si>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</si>
  <si>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</si>
  <si>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</si>
  <si>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</si>
  <si>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</si>
  <si>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</si>
  <si>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</si>
  <si>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</si>
  <si>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</si>
  <si>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</si>
  <si>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</si>
  <si>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</si>
  <si>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</si>
  <si>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</si>
  <si>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</si>
  <si>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</si>
  <si>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</si>
  <si>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</si>
  <si>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</si>
  <si>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</si>
  <si>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</si>
  <si>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</si>
  <si>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</si>
  <si>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</si>
  <si>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</si>
  <si>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</si>
  <si>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</si>
  <si>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</si>
  <si>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</si>
  <si>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</si>
  <si>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</si>
  <si>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</si>
  <si>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</si>
  <si>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</si>
  <si>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</si>
  <si>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</si>
  <si>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</si>
  <si>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</si>
  <si>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</si>
  <si>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</si>
  <si>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</si>
  <si>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</si>
  <si>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</si>
  <si>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</si>
  <si>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</si>
  <si>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</si>
  <si>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</si>
  <si>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</si>
  <si>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</si>
  <si>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</si>
  <si>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</si>
  <si>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</si>
  <si>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</si>
  <si>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</si>
  <si>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</si>
  <si>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</si>
  <si>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</si>
  <si>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</si>
  <si>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</si>
  <si>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</si>
  <si>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</si>
  <si>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</si>
  <si>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</si>
  <si>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</si>
  <si>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</si>
  <si>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</si>
  <si>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</si>
  <si>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</si>
  <si>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</si>
  <si>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</si>
  <si>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</si>
  <si>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</si>
  <si>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</si>
  <si>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</si>
  <si>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</si>
  <si>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</si>
  <si>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</si>
  <si>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</si>
  <si>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</si>
  <si>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</si>
  <si>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</si>
  <si>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</si>
  <si>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</si>
  <si>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</si>
  <si>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</si>
  <si>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</si>
  <si>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</si>
  <si>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</si>
  <si>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</si>
  <si>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</si>
  <si>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</si>
  <si>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</si>
  <si>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</si>
  <si>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</si>
  <si>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</si>
  <si>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</si>
  <si>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</si>
  <si>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</si>
  <si>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</si>
  <si>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</si>
  <si>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</si>
  <si>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</si>
  <si>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</si>
  <si>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</si>
  <si>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</si>
  <si>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</si>
  <si>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</si>
  <si>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</si>
  <si>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</si>
  <si>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</si>
  <si>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</si>
  <si>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</si>
  <si>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</si>
  <si>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</si>
  <si>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</si>
  <si>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</si>
  <si>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</si>
  <si>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</si>
  <si>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</si>
  <si>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</si>
  <si>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</si>
  <si>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</si>
  <si>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</si>
  <si>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</si>
  <si>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</si>
  <si>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</si>
  <si>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</si>
  <si>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</si>
  <si>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</si>
  <si>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</si>
  <si>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</si>
  <si>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</si>
  <si>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</si>
  <si>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</si>
  <si>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</si>
  <si>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</si>
  <si>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</si>
  <si>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</si>
  <si>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</si>
  <si>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</si>
  <si>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</si>
  <si>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</si>
  <si>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</si>
  <si>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</si>
  <si>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</si>
  <si>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</si>
  <si>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</si>
  <si>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</si>
  <si>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</si>
  <si>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</si>
  <si>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</si>
  <si>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</si>
  <si>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</si>
  <si>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</si>
  <si>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</si>
  <si>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</si>
  <si>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</si>
  <si>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</si>
  <si>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</si>
  <si>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</si>
  <si>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</si>
  <si>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</si>
  <si>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</si>
  <si>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</si>
  <si>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</si>
  <si>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</si>
  <si>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</si>
  <si>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</si>
  <si>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</si>
  <si>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</si>
  <si>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</si>
  <si>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</si>
  <si>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</si>
  <si>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</si>
  <si>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</si>
  <si>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</si>
  <si>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</si>
  <si>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</si>
  <si>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</si>
  <si>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</si>
  <si>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</si>
  <si>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</si>
  <si>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</si>
  <si>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</si>
  <si>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</si>
  <si>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</si>
  <si>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</si>
  <si>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</si>
  <si>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</si>
  <si>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</si>
  <si>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</si>
  <si>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</si>
  <si>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</si>
  <si>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</si>
  <si>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</si>
  <si>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</si>
  <si>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</si>
  <si>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</si>
  <si>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</si>
  <si>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</si>
  <si>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</si>
  <si>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</si>
  <si>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</si>
  <si>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</si>
  <si>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</si>
  <si>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</si>
  <si>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</si>
  <si>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</si>
  <si>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</si>
  <si>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</si>
  <si>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</si>
  <si>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</si>
  <si>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</si>
  <si>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</si>
  <si>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</si>
  <si>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</si>
  <si>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</si>
  <si>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</si>
  <si>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</si>
  <si>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</si>
  <si>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</si>
  <si>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</si>
  <si>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</si>
  <si>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</si>
  <si>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</si>
  <si>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</si>
  <si>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</si>
  <si>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</si>
  <si>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</si>
  <si>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</si>
  <si>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</si>
  <si>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</si>
  <si>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</si>
  <si>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</si>
  <si>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</si>
  <si>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</si>
  <si>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</si>
  <si>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</si>
  <si>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</si>
  <si>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</si>
  <si>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</si>
  <si>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</si>
  <si>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</si>
  <si>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</si>
  <si>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</si>
  <si>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</si>
  <si>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</si>
  <si>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</si>
  <si>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</si>
  <si>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</si>
  <si>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</si>
  <si>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</si>
  <si>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</si>
  <si>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</si>
  <si>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</si>
  <si>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</si>
  <si>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</si>
  <si>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</si>
  <si>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</si>
  <si>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</si>
  <si>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</si>
  <si>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</si>
  <si>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</si>
  <si>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</si>
  <si>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</si>
  <si>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</si>
  <si>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</si>
  <si>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</si>
  <si>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</si>
  <si>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</si>
  <si>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</si>
  <si>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</si>
  <si>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</si>
  <si>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</si>
  <si>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</si>
  <si>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</si>
  <si>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</si>
  <si>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</si>
  <si>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</si>
  <si>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</si>
  <si>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</si>
  <si>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</si>
  <si>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</si>
  <si>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</si>
  <si>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</si>
  <si>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</si>
  <si>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</si>
  <si>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</si>
  <si>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</si>
  <si>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</si>
  <si>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</si>
  <si>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</si>
  <si>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</si>
  <si>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</si>
  <si>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</si>
  <si>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</si>
  <si>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</si>
  <si>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</si>
  <si>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</si>
  <si>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</si>
  <si>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</si>
  <si>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</si>
  <si>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</si>
  <si>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</si>
  <si>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</si>
  <si>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</si>
  <si>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</si>
  <si>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</si>
  <si>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</si>
  <si>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</si>
  <si>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</si>
  <si>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</si>
  <si>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</si>
  <si>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</si>
  <si>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</si>
  <si>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</si>
  <si>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</si>
  <si>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</si>
  <si>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</si>
  <si>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</si>
  <si>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</si>
  <si>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</si>
  <si>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</si>
  <si>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</si>
  <si>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</si>
  <si>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</si>
  <si>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</si>
  <si>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</si>
  <si>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</si>
  <si>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</si>
  <si>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</si>
  <si>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</si>
  <si>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</si>
  <si>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</si>
  <si>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</si>
  <si>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</si>
  <si>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</si>
  <si>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</si>
  <si>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</si>
  <si>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</si>
  <si>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</si>
  <si>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</si>
  <si>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</si>
  <si>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</si>
  <si>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</si>
  <si>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</si>
  <si>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</si>
  <si>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</si>
  <si>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</si>
  <si>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</si>
  <si>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</si>
  <si>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</si>
  <si>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</si>
  <si>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</si>
  <si>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</si>
  <si>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</si>
  <si>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</si>
  <si>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</si>
  <si>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</si>
  <si>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</si>
  <si>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</si>
  <si>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</si>
  <si>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</si>
  <si>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</si>
  <si>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</si>
  <si>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</si>
  <si>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</si>
  <si>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</si>
  <si>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</si>
  <si>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</si>
  <si>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</si>
  <si>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</si>
  <si>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</si>
  <si>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</si>
  <si>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</si>
  <si>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</si>
  <si>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</si>
  <si>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</si>
  <si>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</si>
  <si>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</si>
  <si>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</si>
  <si>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</si>
  <si>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</si>
  <si>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</si>
  <si>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</si>
  <si>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</si>
  <si>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</si>
  <si>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</si>
  <si>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</si>
  <si>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</si>
  <si>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</si>
  <si>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</si>
  <si>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</si>
  <si>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</si>
  <si>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</si>
  <si>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</si>
  <si>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</si>
  <si>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</si>
  <si>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</si>
  <si>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</si>
  <si>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</si>
  <si>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</si>
  <si>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</si>
  <si>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</si>
  <si>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</si>
  <si>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</si>
  <si>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</si>
  <si>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</si>
  <si>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</si>
  <si>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</si>
  <si>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</si>
  <si>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</si>
  <si>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</si>
  <si>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</si>
  <si>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</si>
  <si>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</si>
  <si>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</si>
  <si>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</si>
  <si>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</si>
  <si>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</si>
  <si>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</si>
  <si>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</si>
  <si>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</si>
  <si>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</si>
  <si>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</si>
  <si>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</si>
  <si>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</si>
  <si>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</si>
  <si>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</si>
  <si>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</si>
  <si>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</si>
  <si>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</si>
  <si>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</si>
  <si>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</si>
  <si>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</si>
  <si>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</si>
  <si>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</si>
  <si>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</si>
  <si>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</si>
  <si>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</si>
  <si>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</si>
  <si>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</si>
  <si>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</si>
  <si>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</si>
  <si>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</si>
  <si>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</si>
  <si>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</si>
  <si>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</si>
  <si>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</si>
  <si>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</si>
  <si>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</si>
  <si>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</si>
  <si>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</si>
  <si>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</si>
  <si>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</si>
  <si>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</si>
  <si>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</si>
  <si>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</si>
  <si>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</si>
  <si>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</si>
  <si>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</si>
  <si>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</si>
  <si>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</si>
  <si>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</si>
  <si>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</si>
  <si>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</si>
  <si>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</si>
  <si>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</si>
  <si>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</si>
  <si>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</si>
  <si>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</si>
  <si>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</si>
  <si>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</si>
  <si>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</si>
  <si>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</si>
  <si>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</si>
  <si>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</si>
  <si>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</si>
  <si>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</si>
  <si>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</si>
  <si>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</si>
  <si>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</si>
  <si>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</si>
  <si>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</si>
  <si>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</si>
  <si>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</si>
  <si>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</si>
  <si>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</si>
  <si>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</si>
  <si>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</si>
  <si>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</si>
  <si>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</si>
  <si>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</si>
  <si>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</si>
  <si>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</si>
  <si>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</si>
  <si>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</si>
  <si>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</si>
  <si>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</si>
  <si>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</si>
  <si>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</si>
  <si>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</si>
  <si>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</si>
  <si>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</si>
  <si>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</si>
  <si>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</si>
  <si>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</si>
  <si>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</si>
  <si>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</si>
  <si>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</si>
  <si>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</si>
  <si>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</si>
  <si>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</si>
  <si>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</si>
  <si>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</si>
  <si>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</si>
  <si>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</si>
  <si>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</si>
  <si>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</si>
  <si>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</si>
  <si>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</si>
  <si>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</si>
  <si>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</si>
  <si>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</si>
  <si>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</si>
  <si>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</si>
  <si>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</si>
  <si>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</si>
  <si>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</si>
  <si>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</si>
  <si>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</si>
  <si>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</si>
  <si>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</si>
  <si>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</si>
  <si>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</si>
  <si>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</si>
  <si>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</si>
  <si>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</si>
  <si>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</si>
  <si>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</si>
  <si>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</si>
  <si>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</si>
  <si>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</si>
  <si>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</si>
  <si>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</si>
  <si>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</si>
  <si>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</si>
  <si>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</si>
  <si>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</si>
  <si>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</si>
  <si>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</si>
  <si>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</si>
  <si>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</si>
  <si>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</si>
  <si>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</si>
  <si>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</si>
  <si>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</si>
  <si>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</si>
  <si>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</si>
  <si>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</si>
  <si>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</si>
  <si>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</si>
  <si>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</si>
  <si>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</si>
  <si>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</si>
  <si>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</si>
  <si>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</si>
  <si>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</si>
  <si>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</si>
  <si>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</si>
  <si>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</si>
  <si>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</si>
  <si>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</si>
  <si>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</si>
  <si>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</si>
  <si>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</si>
  <si>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</si>
  <si>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</si>
  <si>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</si>
  <si>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</si>
  <si>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</si>
  <si>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</si>
  <si>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</si>
  <si>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</si>
  <si>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</si>
  <si>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</si>
  <si>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</si>
  <si>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</si>
  <si>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</si>
  <si>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</si>
  <si>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</si>
  <si>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</si>
  <si>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</si>
  <si>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</si>
  <si>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</si>
  <si>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</si>
  <si>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</si>
  <si>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</si>
  <si>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</si>
  <si>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</si>
  <si>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</si>
  <si>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</si>
  <si>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</si>
  <si>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</si>
  <si>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</si>
  <si>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</si>
  <si>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</si>
  <si>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</si>
  <si>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</si>
  <si>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</si>
  <si>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</si>
  <si>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</si>
  <si>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</si>
  <si>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</si>
  <si>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</si>
  <si>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</si>
  <si>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</si>
  <si>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</si>
  <si>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</si>
  <si>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</si>
  <si>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</si>
  <si>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</si>
  <si>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</si>
  <si>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</si>
  <si>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</si>
  <si>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</si>
  <si>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</si>
  <si>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</si>
  <si>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</si>
  <si>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</si>
  <si>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</si>
  <si>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</si>
  <si>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</si>
  <si>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</si>
  <si>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</si>
  <si>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</si>
  <si>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</si>
  <si>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</si>
  <si>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</si>
  <si>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</si>
  <si>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</si>
  <si>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</si>
  <si>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</si>
  <si>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</si>
  <si>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</si>
  <si>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</si>
  <si>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</si>
  <si>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</si>
  <si>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</si>
  <si>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</si>
  <si>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</si>
  <si>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</si>
  <si>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</si>
  <si>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</si>
  <si>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</si>
  <si>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</si>
  <si>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</si>
  <si>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</si>
  <si>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</si>
  <si>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</si>
  <si>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</si>
  <si>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</si>
  <si>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</si>
  <si>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</si>
  <si>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</si>
  <si>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</si>
  <si>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</si>
  <si>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</si>
  <si>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</si>
  <si>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</si>
  <si>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</si>
  <si>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</si>
  <si>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</si>
  <si>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</si>
  <si>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</si>
  <si>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</si>
  <si>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</si>
  <si>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</si>
  <si>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</si>
  <si>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</si>
  <si>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</si>
  <si>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</si>
  <si>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</si>
  <si>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</si>
  <si>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</si>
  <si>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</si>
  <si>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</si>
  <si>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</si>
  <si>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</si>
  <si>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</si>
  <si>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</si>
  <si>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</si>
  <si>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</si>
  <si>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</si>
  <si>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</si>
  <si>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</si>
  <si>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</si>
  <si>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</si>
  <si>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</si>
  <si>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</si>
  <si>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</si>
  <si>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</si>
  <si>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</si>
  <si>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</si>
  <si>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</si>
  <si>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</si>
  <si>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</si>
  <si>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</si>
  <si>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</si>
  <si>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</si>
  <si>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</si>
  <si>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</si>
  <si>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</si>
  <si>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</si>
  <si>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</si>
  <si>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</si>
  <si>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</si>
  <si>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</si>
  <si>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</si>
  <si>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</si>
  <si>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</si>
  <si>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</si>
  <si>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</si>
  <si>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</si>
  <si>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</si>
  <si>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</si>
  <si>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</si>
  <si>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</si>
  <si>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</si>
  <si>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</si>
  <si>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</si>
  <si>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</si>
  <si>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</si>
  <si>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</si>
  <si>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</si>
  <si>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</si>
  <si>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</si>
  <si>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</si>
  <si>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</si>
  <si>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</si>
  <si>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</si>
  <si>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</si>
  <si>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</si>
  <si>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</si>
  <si>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</si>
  <si>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</si>
  <si>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</si>
  <si>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</si>
  <si>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</si>
  <si>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</si>
  <si>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</si>
  <si>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</si>
  <si>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</si>
  <si>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</si>
  <si>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</si>
  <si>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</si>
  <si>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</si>
  <si>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</si>
  <si>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</si>
  <si>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</si>
  <si>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</si>
  <si>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</si>
  <si>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</si>
  <si>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</si>
  <si>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</si>
  <si>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</si>
  <si>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</si>
  <si>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</si>
  <si>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</si>
  <si>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</si>
  <si>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</si>
  <si>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</si>
  <si>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</si>
  <si>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</si>
  <si>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</si>
  <si>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</si>
  <si>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</si>
  <si>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</si>
  <si>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</si>
  <si>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</si>
  <si>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</si>
  <si>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</si>
  <si>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</si>
  <si>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</si>
  <si>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</si>
  <si>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</si>
  <si>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</si>
  <si>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</si>
  <si>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</si>
  <si>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</si>
  <si>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</si>
  <si>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</si>
  <si>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</si>
  <si>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</si>
  <si>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</si>
  <si>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</si>
  <si>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</si>
  <si>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</si>
  <si>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</si>
  <si>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</si>
  <si>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</si>
  <si>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</si>
  <si>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</si>
  <si>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</si>
  <si>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</si>
  <si>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</si>
  <si>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</si>
  <si>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</si>
  <si>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</si>
  <si>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</si>
  <si>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</si>
  <si>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</si>
  <si>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</si>
  <si>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</si>
  <si>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</si>
  <si>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</si>
  <si>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</si>
  <si>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</si>
  <si>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</si>
  <si>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</si>
  <si>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</si>
  <si>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</si>
  <si>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</si>
  <si>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</si>
  <si>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</si>
  <si>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</si>
  <si>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</si>
  <si>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</si>
  <si>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</si>
  <si>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</si>
  <si>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</si>
  <si>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</si>
  <si>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</si>
  <si>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</si>
  <si>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</si>
  <si>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</si>
  <si>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</si>
  <si>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</si>
  <si>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</si>
  <si>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</si>
  <si>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</si>
  <si>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</si>
  <si>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</si>
  <si>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</si>
  <si>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</si>
  <si>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</si>
  <si>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</si>
  <si>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</si>
  <si>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</si>
  <si>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</si>
  <si>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</si>
  <si>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</si>
  <si>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</si>
  <si>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</si>
  <si>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</si>
  <si>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</si>
  <si>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</si>
  <si>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</si>
  <si>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</si>
  <si>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</si>
  <si>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</si>
  <si>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</si>
  <si>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</si>
  <si>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</si>
  <si>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</si>
  <si>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</si>
  <si>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</si>
  <si>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</si>
  <si>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</si>
  <si>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</si>
  <si>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</si>
  <si>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</si>
  <si>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</si>
  <si>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</si>
  <si>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</si>
  <si>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</si>
  <si>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</si>
  <si>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</si>
  <si>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</si>
  <si>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</si>
  <si>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</si>
  <si>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</si>
  <si>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</si>
  <si>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</si>
  <si>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</si>
  <si>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</si>
  <si>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</si>
  <si>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</si>
  <si>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</si>
  <si>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</si>
  <si>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</si>
  <si>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</si>
  <si>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</si>
  <si>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</si>
  <si>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</si>
  <si>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</si>
  <si>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</si>
  <si>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</si>
  <si>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</si>
  <si>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</si>
  <si>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</si>
  <si>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</si>
  <si>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</si>
  <si>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</si>
  <si>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</si>
  <si>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</si>
  <si>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</si>
  <si>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</si>
  <si>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</si>
  <si>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</si>
  <si>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</si>
  <si>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</si>
  <si>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</si>
  <si>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</si>
  <si>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</si>
  <si>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</si>
  <si>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</si>
  <si>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</si>
  <si>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</si>
  <si>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</si>
  <si>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</si>
  <si>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</si>
  <si>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</si>
  <si>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</si>
  <si>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</si>
  <si>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</si>
  <si>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</si>
  <si>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</si>
  <si>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</si>
  <si>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</si>
  <si>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</si>
  <si>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</si>
  <si>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</si>
  <si>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</si>
  <si>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</si>
  <si>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</si>
  <si>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</si>
  <si>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</si>
  <si>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</si>
  <si>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</si>
  <si>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</si>
  <si>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</si>
  <si>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</si>
  <si>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</si>
  <si>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</si>
  <si>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</si>
  <si>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</si>
  <si>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</si>
  <si>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</si>
  <si>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</si>
  <si>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</si>
  <si>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</si>
  <si>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</si>
  <si>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</si>
  <si>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</si>
  <si>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</si>
  <si>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</si>
  <si>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</si>
  <si>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</si>
  <si>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</si>
  <si>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</si>
  <si>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</si>
  <si>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</si>
  <si>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</si>
  <si>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</si>
  <si>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</si>
  <si>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</si>
  <si>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</si>
  <si>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</si>
  <si>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</si>
  <si>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</si>
  <si>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</si>
  <si>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</si>
  <si>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</si>
  <si>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</si>
  <si>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</si>
  <si>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</si>
  <si>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</si>
  <si>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</si>
  <si>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</si>
  <si>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</si>
  <si>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</si>
  <si>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</si>
  <si>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</si>
  <si>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</si>
  <si>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</si>
  <si>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</si>
  <si>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</si>
  <si>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</si>
  <si>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</si>
  <si>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</si>
  <si>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</si>
  <si>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</si>
  <si>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</si>
  <si>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</si>
  <si>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</si>
  <si>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</si>
  <si>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</si>
  <si>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</si>
  <si>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</si>
  <si>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</si>
  <si>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</si>
  <si>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</si>
  <si>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</si>
  <si>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</si>
  <si>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</si>
  <si>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</si>
  <si>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</si>
  <si>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</si>
  <si>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</si>
  <si>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</si>
  <si>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</si>
  <si>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</si>
  <si>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</si>
  <si>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</si>
  <si>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</si>
  <si>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</si>
  <si>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</si>
  <si>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</si>
  <si>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</si>
  <si>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</si>
  <si>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</si>
  <si>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</si>
  <si>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</si>
  <si>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</si>
  <si>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</si>
  <si>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</si>
  <si>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</si>
  <si>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</si>
  <si>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</si>
  <si>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</si>
  <si>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</si>
  <si>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</si>
  <si>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</si>
  <si>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</si>
  <si>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</si>
  <si>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</si>
  <si>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</si>
  <si>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</si>
  <si>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</si>
  <si>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</si>
  <si>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</si>
  <si>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</si>
  <si>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</si>
  <si>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</si>
  <si>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</si>
  <si>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</si>
  <si>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</si>
  <si>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</si>
  <si>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</si>
  <si>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</si>
  <si>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</si>
  <si>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</si>
  <si>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</si>
  <si>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</si>
  <si>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</si>
  <si>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</si>
  <si>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</si>
  <si>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</si>
  <si>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</si>
  <si>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</si>
  <si>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</si>
  <si>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</si>
  <si>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</si>
  <si>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</si>
  <si>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</si>
  <si>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</si>
  <si>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</si>
  <si>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</si>
  <si>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</si>
  <si>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</si>
  <si>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</si>
  <si>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</si>
  <si>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</si>
  <si>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</si>
  <si>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</si>
  <si>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</si>
  <si>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</si>
  <si>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</si>
  <si>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</si>
  <si>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</si>
  <si>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</si>
  <si>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</si>
  <si>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</si>
  <si>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</si>
  <si>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</si>
  <si>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</si>
  <si>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</si>
  <si>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</si>
  <si>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</si>
  <si>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</si>
  <si>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</si>
  <si>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</si>
  <si>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</si>
  <si>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</si>
  <si>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</si>
  <si>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</si>
  <si>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</si>
  <si>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</si>
  <si>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</si>
  <si>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</si>
  <si>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</si>
  <si>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</si>
  <si>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</si>
  <si>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</si>
  <si>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</si>
  <si>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</si>
  <si>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</si>
  <si>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</si>
  <si>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</si>
  <si>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</si>
  <si>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</si>
  <si>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</si>
  <si>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</si>
  <si>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</si>
  <si>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</si>
  <si>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</si>
  <si>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</si>
  <si>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</si>
  <si>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</si>
  <si>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</si>
  <si>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</si>
  <si>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</si>
  <si>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</si>
  <si>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</si>
  <si>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</si>
  <si>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</si>
  <si>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</si>
  <si>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</si>
  <si>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</si>
  <si>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</si>
  <si>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</si>
  <si>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</si>
  <si>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</si>
  <si>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</si>
  <si>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</si>
  <si>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</si>
  <si>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</si>
  <si>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</si>
  <si>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</si>
  <si>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</si>
  <si>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</si>
  <si>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</si>
  <si>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</si>
  <si>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</si>
  <si>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</si>
  <si>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</si>
  <si>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</si>
  <si>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</si>
  <si>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</si>
  <si>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</si>
  <si>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</si>
  <si>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</si>
  <si>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</si>
  <si>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</si>
  <si>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</si>
  <si>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</si>
  <si>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</si>
  <si>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</si>
  <si>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</si>
  <si>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</si>
  <si>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</si>
  <si>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</si>
  <si>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</si>
  <si>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</si>
  <si>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</si>
  <si>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</si>
  <si>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</si>
  <si>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</si>
  <si>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</si>
  <si>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</si>
  <si>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</si>
  <si>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</si>
  <si>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</si>
  <si>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</si>
  <si>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</si>
  <si>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</si>
  <si>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</si>
  <si>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</si>
  <si>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</si>
  <si>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</si>
  <si>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</si>
  <si>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</si>
  <si>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</si>
  <si>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</si>
  <si>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</si>
  <si>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</si>
  <si>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</si>
  <si>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</si>
  <si>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</si>
  <si>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</si>
  <si>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</si>
  <si>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</si>
  <si>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</si>
  <si>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</si>
  <si>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</si>
  <si>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</si>
  <si>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</si>
  <si>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</si>
  <si>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</si>
  <si>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</si>
  <si>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</si>
  <si>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</si>
  <si>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</si>
  <si>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</si>
  <si>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</si>
  <si>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</si>
  <si>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</si>
  <si>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</si>
  <si>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</si>
  <si>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</si>
  <si>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</si>
  <si>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</si>
  <si>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</si>
  <si>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</si>
  <si>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</si>
  <si>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</si>
  <si>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</si>
  <si>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</si>
  <si>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</si>
  <si>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</si>
  <si>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</si>
  <si>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</si>
  <si>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</si>
  <si>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</si>
  <si>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</si>
  <si>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</si>
  <si>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</si>
  <si>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</si>
  <si>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</si>
  <si>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</si>
  <si>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</si>
  <si>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</si>
  <si>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</si>
  <si>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</si>
  <si>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</si>
  <si>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</si>
  <si>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</si>
  <si>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</si>
  <si>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</si>
  <si>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</si>
  <si>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</si>
  <si>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</si>
  <si>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</si>
  <si>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</si>
  <si>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</si>
  <si>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</si>
  <si>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</si>
  <si>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</si>
  <si>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</si>
  <si>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</si>
  <si>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</si>
  <si>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</si>
  <si>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</si>
  <si>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</si>
  <si>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</si>
  <si>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</si>
  <si>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</si>
  <si>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</si>
  <si>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</si>
  <si>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</si>
  <si>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</si>
  <si>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</si>
  <si>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</si>
  <si>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</si>
  <si>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</si>
  <si>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</si>
  <si>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</si>
  <si>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</si>
  <si>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</si>
  <si>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</si>
  <si>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</si>
  <si>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</si>
  <si>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</si>
  <si>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</si>
  <si>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</si>
  <si>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</si>
  <si>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</si>
  <si>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</si>
  <si>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</si>
  <si>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</si>
  <si>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</si>
  <si>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</si>
  <si>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</si>
  <si>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</si>
  <si>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</si>
  <si>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</si>
  <si>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</si>
  <si>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</si>
  <si>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</si>
  <si>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</si>
  <si>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</si>
  <si>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</si>
  <si>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</si>
  <si>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</si>
  <si>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</si>
  <si>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</si>
  <si>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</si>
  <si>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</si>
  <si>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</si>
  <si>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</si>
  <si>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</si>
  <si>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</si>
  <si>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</si>
  <si>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</si>
  <si>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</si>
  <si>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</si>
  <si>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</si>
  <si>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</si>
  <si>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</si>
  <si>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</si>
  <si>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</si>
  <si>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</si>
  <si>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</si>
  <si>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</si>
  <si>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</si>
  <si>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</si>
  <si>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</si>
  <si>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</si>
  <si>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</si>
  <si>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</si>
  <si>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</si>
  <si>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</si>
  <si>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</si>
  <si>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</si>
  <si>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</si>
  <si>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</si>
  <si>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</si>
  <si>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</si>
  <si>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</si>
  <si>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</si>
  <si>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</si>
  <si>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</si>
  <si>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</si>
  <si>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</si>
  <si>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</si>
  <si>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</si>
  <si>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</si>
  <si>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</si>
  <si>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</si>
  <si>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</si>
  <si>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</si>
  <si>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</si>
  <si>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</si>
  <si>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</si>
  <si>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</si>
  <si>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</si>
  <si>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</si>
  <si>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</si>
  <si>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</si>
  <si>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</si>
  <si>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</si>
  <si>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</si>
  <si>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</si>
  <si>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</si>
  <si>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</si>
  <si>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</si>
  <si>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</si>
  <si>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</si>
  <si>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</si>
  <si>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</si>
  <si>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</si>
  <si>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</si>
  <si>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</si>
  <si>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</si>
  <si>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</si>
  <si>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</si>
  <si>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</si>
  <si>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</si>
  <si>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</si>
  <si>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</si>
  <si>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</si>
  <si>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</si>
  <si>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</si>
  <si>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</si>
  <si>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</si>
  <si>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</si>
  <si>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</si>
  <si>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</si>
  <si>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</si>
  <si>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</si>
  <si>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</si>
  <si>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</si>
  <si>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</si>
  <si>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</si>
  <si>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</si>
  <si>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</si>
  <si>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</si>
  <si>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</si>
  <si>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</si>
  <si>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</si>
  <si>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</si>
  <si>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</si>
  <si>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</si>
  <si>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</si>
  <si>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</si>
  <si>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</si>
  <si>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</si>
  <si>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</si>
  <si>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</si>
  <si>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</si>
  <si>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</si>
  <si>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</si>
  <si>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</si>
  <si>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</si>
  <si>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</si>
  <si>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</si>
  <si>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</si>
  <si>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</si>
  <si>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</si>
  <si>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</si>
  <si>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</si>
  <si>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</si>
  <si>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</si>
  <si>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</si>
  <si>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</si>
  <si>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</si>
  <si>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</si>
  <si>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</si>
  <si>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</si>
  <si>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</si>
  <si>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</si>
  <si>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</si>
  <si>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</si>
  <si>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</si>
  <si>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</si>
  <si>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</si>
  <si>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</si>
  <si>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</si>
  <si>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</si>
  <si>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</si>
  <si>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</si>
  <si>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</si>
  <si>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</si>
  <si>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</si>
  <si>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</si>
  <si>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</si>
  <si>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</si>
  <si>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</si>
  <si>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</si>
  <si>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</si>
  <si>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</si>
  <si>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</si>
  <si>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</si>
  <si>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</si>
  <si>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</si>
  <si>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</si>
  <si>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</si>
  <si>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</si>
  <si>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</si>
  <si>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</si>
  <si>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</si>
  <si>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</si>
  <si>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</si>
  <si>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</si>
  <si>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</si>
  <si>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</si>
  <si>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</si>
  <si>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</si>
  <si>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</si>
  <si>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</si>
  <si>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</si>
  <si>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</si>
  <si>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</si>
  <si>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</si>
  <si>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</si>
  <si>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</si>
  <si>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</si>
  <si>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</si>
  <si>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</si>
  <si>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</si>
  <si>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</si>
  <si>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</si>
  <si>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</si>
  <si>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</si>
  <si>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</si>
  <si>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</si>
  <si>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</si>
  <si>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</si>
  <si>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</si>
  <si>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</si>
  <si>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</si>
  <si>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</si>
  <si>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</si>
  <si>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</si>
  <si>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</si>
  <si>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</si>
  <si>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</si>
  <si>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</si>
  <si>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</si>
  <si>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</si>
  <si>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</si>
  <si>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</si>
  <si>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</si>
  <si>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</si>
  <si>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</si>
  <si>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</si>
  <si>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</si>
  <si>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</si>
  <si>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</si>
  <si>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</si>
  <si>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</si>
  <si>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</si>
  <si>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</si>
  <si>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</si>
  <si>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</si>
  <si>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</si>
  <si>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</si>
  <si>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</si>
  <si>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</si>
  <si>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</si>
  <si>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</si>
  <si>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</si>
  <si>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</si>
  <si>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</si>
  <si>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</si>
  <si>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</si>
  <si>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</si>
  <si>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</si>
  <si>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</si>
  <si>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</si>
  <si>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</si>
  <si>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</si>
  <si>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</si>
  <si>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</si>
  <si>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</si>
  <si>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</si>
  <si>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</si>
  <si>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</si>
  <si>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</si>
  <si>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</si>
  <si>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</si>
  <si>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</si>
  <si>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</si>
  <si>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</si>
  <si>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</si>
  <si>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</si>
  <si>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</si>
  <si>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</si>
  <si>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</si>
  <si>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</si>
  <si>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</si>
  <si>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</si>
  <si>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</si>
  <si>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</si>
  <si>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</si>
  <si>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</si>
  <si>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</si>
  <si>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</si>
  <si>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</si>
  <si>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</si>
  <si>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</si>
  <si>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</si>
  <si>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</si>
  <si>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</si>
  <si>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</si>
  <si>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</si>
  <si>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</si>
  <si>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</si>
  <si>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</si>
  <si>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</si>
  <si>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</si>
  <si>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</si>
  <si>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</si>
  <si>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</si>
  <si>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</si>
  <si>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</si>
  <si>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</si>
  <si>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</si>
  <si>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</si>
  <si>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</si>
  <si>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</si>
  <si>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</si>
  <si>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</si>
  <si>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</si>
  <si>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</si>
  <si>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</si>
  <si>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</si>
  <si>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</si>
  <si>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</si>
  <si>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</si>
  <si>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</si>
  <si>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</si>
  <si>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</si>
  <si>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</si>
  <si>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</si>
  <si>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</si>
  <si>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</si>
  <si>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</si>
  <si>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</si>
  <si>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</si>
  <si>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</si>
  <si>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</si>
  <si>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</si>
  <si>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</si>
  <si>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</si>
  <si>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</si>
  <si>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</si>
  <si>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</si>
  <si>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</si>
  <si>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</si>
  <si>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</si>
  <si>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</si>
  <si>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</si>
  <si>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</si>
  <si>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</si>
  <si>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</si>
  <si>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</si>
  <si>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</si>
  <si>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</si>
  <si>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</si>
  <si>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</si>
  <si>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</si>
  <si>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</si>
  <si>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</si>
  <si>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</si>
  <si>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</si>
  <si>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</si>
  <si>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</si>
  <si>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</si>
  <si>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</si>
  <si>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</si>
  <si>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</si>
  <si>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</si>
  <si>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</si>
  <si>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</si>
  <si>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</si>
  <si>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</si>
  <si>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</si>
  <si>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</si>
  <si>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</si>
  <si>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</si>
  <si>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</si>
  <si>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</si>
  <si>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</si>
  <si>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</si>
  <si>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</si>
  <si>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</si>
  <si>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</si>
  <si>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</si>
  <si>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</si>
  <si>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</si>
  <si>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</si>
  <si>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</si>
  <si>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</si>
  <si>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</si>
  <si>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</si>
  <si>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</si>
  <si>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</si>
  <si>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</si>
  <si>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</si>
  <si>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</si>
  <si>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</si>
  <si>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</si>
  <si>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</si>
  <si>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</si>
  <si>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</si>
  <si>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</si>
  <si>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</si>
  <si>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</si>
  <si>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</si>
  <si>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</si>
  <si>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</si>
  <si>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</si>
  <si>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</si>
  <si>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</si>
  <si>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</si>
  <si>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</si>
  <si>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</si>
  <si>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</si>
  <si>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</si>
  <si>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</si>
  <si>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</si>
  <si>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</si>
  <si>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</si>
  <si>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</si>
  <si>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</si>
  <si>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</si>
  <si>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</si>
  <si>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</si>
  <si>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</si>
  <si>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</si>
  <si>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</si>
  <si>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</si>
  <si>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</si>
  <si>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</si>
  <si>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</si>
  <si>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</si>
  <si>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</si>
  <si>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</si>
  <si>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</si>
  <si>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</si>
  <si>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</si>
  <si>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</si>
  <si>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</si>
  <si>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</si>
  <si>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</si>
  <si>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</si>
  <si>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</si>
  <si>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</si>
  <si>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</si>
  <si>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</si>
  <si>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</si>
  <si>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</si>
  <si>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</si>
  <si>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</si>
  <si>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</si>
  <si>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</si>
  <si>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</si>
  <si>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</si>
  <si>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</si>
  <si>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</si>
  <si>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</si>
  <si>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</si>
  <si>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</si>
  <si>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</si>
  <si>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</si>
  <si>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</si>
  <si>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</si>
  <si>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</si>
  <si>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</si>
  <si>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</si>
  <si>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</si>
  <si>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</si>
  <si>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</si>
  <si>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</si>
  <si>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</si>
  <si>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</si>
  <si>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</si>
  <si>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</si>
  <si>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</si>
  <si>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</si>
  <si>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</si>
  <si>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</si>
  <si>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</si>
  <si>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</si>
  <si>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</si>
  <si>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</si>
  <si>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</si>
  <si>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</si>
  <si>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</si>
  <si>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</si>
  <si>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</si>
  <si>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</si>
  <si>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</si>
  <si>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</si>
  <si>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</si>
  <si>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</si>
  <si>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</si>
  <si>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</si>
  <si>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</si>
  <si>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</si>
  <si>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</si>
  <si>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</si>
  <si>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</si>
  <si>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</si>
  <si>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</si>
  <si>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</si>
  <si>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</si>
  <si>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</si>
  <si>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</si>
  <si>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</si>
  <si>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</si>
  <si>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</si>
  <si>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</si>
  <si>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</si>
  <si>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</si>
  <si>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</si>
  <si>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</si>
  <si>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</si>
  <si>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</si>
  <si>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</si>
  <si>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</si>
  <si>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</si>
  <si>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</si>
  <si>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</si>
  <si>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</si>
  <si>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</si>
  <si>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</si>
  <si>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</si>
  <si>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</si>
  <si>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</si>
  <si>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</si>
  <si>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</si>
  <si>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</si>
  <si>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</si>
  <si>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</si>
  <si>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</si>
  <si>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</si>
  <si>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</si>
  <si>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</si>
  <si>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</si>
  <si>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</si>
  <si>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</si>
  <si>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</si>
  <si>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</si>
  <si>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</si>
  <si>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</si>
  <si>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</si>
  <si>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</si>
  <si>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</si>
  <si>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</si>
  <si>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</si>
  <si>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</si>
  <si>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</si>
  <si>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</si>
  <si>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</si>
  <si>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</si>
  <si>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</si>
  <si>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</si>
  <si>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</si>
  <si>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</si>
  <si>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</si>
  <si>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</si>
  <si>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</si>
  <si>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</si>
  <si>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</si>
  <si>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</si>
  <si>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</si>
  <si>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</si>
  <si>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</si>
  <si>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</si>
  <si>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</si>
  <si>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</si>
  <si>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</si>
  <si>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</si>
  <si>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</si>
  <si>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</si>
  <si>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</si>
  <si>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</si>
  <si>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</si>
  <si>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</si>
  <si>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</si>
  <si>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</si>
  <si>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</si>
  <si>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</si>
  <si>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</si>
  <si>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</si>
  <si>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</si>
  <si>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</si>
  <si>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</si>
  <si>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</si>
  <si>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</si>
  <si>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</si>
  <si>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</si>
  <si>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</si>
  <si>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</si>
  <si>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</si>
  <si>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</si>
  <si>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</si>
  <si>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</si>
  <si>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</si>
  <si>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</si>
  <si>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</si>
  <si>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</si>
  <si>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</si>
  <si>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</si>
  <si>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</si>
  <si>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</si>
  <si>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</si>
  <si>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</si>
  <si>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</si>
  <si>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</si>
  <si>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</si>
  <si>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</si>
  <si>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</si>
  <si>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</si>
  <si>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</si>
  <si>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</si>
  <si>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</si>
  <si>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</si>
  <si>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</si>
  <si>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</si>
  <si>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</si>
  <si>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</si>
  <si>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</si>
  <si>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</si>
  <si>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</si>
  <si>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</si>
  <si>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</si>
  <si>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</si>
  <si>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</si>
  <si>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</si>
  <si>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</si>
  <si>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</si>
  <si>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</si>
  <si>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</si>
  <si>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</si>
  <si>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</si>
  <si>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</si>
  <si>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</si>
  <si>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</si>
  <si>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</si>
  <si>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</si>
  <si>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</si>
  <si>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</si>
  <si>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</si>
  <si>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</si>
  <si>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</si>
  <si>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</si>
  <si>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</si>
  <si>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</si>
  <si>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</si>
  <si>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</si>
  <si>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</si>
  <si>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</si>
  <si>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</si>
  <si>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</si>
  <si>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</si>
  <si>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</si>
  <si>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</si>
  <si>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</si>
  <si>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</si>
  <si>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</si>
  <si>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</si>
  <si>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</si>
  <si>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</si>
  <si>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</si>
  <si>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</si>
  <si>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</si>
  <si>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</si>
  <si>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</si>
  <si>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</si>
  <si>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</si>
  <si>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</si>
  <si>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</si>
  <si>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</si>
  <si>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</si>
  <si>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</si>
  <si>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</si>
  <si>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</si>
  <si>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</si>
  <si>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</si>
  <si>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</si>
  <si>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</si>
  <si>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</si>
  <si>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</si>
  <si>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</si>
  <si>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</si>
  <si>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</si>
  <si>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</si>
  <si>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</si>
  <si>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</si>
  <si>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</si>
  <si>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</si>
  <si>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</si>
  <si>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</si>
  <si>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</si>
  <si>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</si>
  <si>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</si>
  <si>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</si>
  <si>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</si>
  <si>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</si>
  <si>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</si>
  <si>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</si>
  <si>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</si>
  <si>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</si>
  <si>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</si>
  <si>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</si>
  <si>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</si>
  <si>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</si>
  <si>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</si>
  <si>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</si>
  <si>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</si>
  <si>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</si>
  <si>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</si>
  <si>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</si>
  <si>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</si>
  <si>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</si>
  <si>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</si>
  <si>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</si>
  <si>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</si>
  <si>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</si>
  <si>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</si>
  <si>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</si>
  <si>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</si>
  <si>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</si>
  <si>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</si>
  <si>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</si>
  <si>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</si>
  <si>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</si>
  <si>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</si>
  <si>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</si>
  <si>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</si>
  <si>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</si>
  <si>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</si>
  <si>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</si>
  <si>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</si>
  <si>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</si>
  <si>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</si>
  <si>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</si>
  <si>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</si>
  <si>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</si>
  <si>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</si>
  <si>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</si>
  <si>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</si>
  <si>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</si>
  <si>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</si>
  <si>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</si>
  <si>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</si>
  <si>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</si>
  <si>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</si>
  <si>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</si>
  <si>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</si>
  <si>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</si>
  <si>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</si>
  <si>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</si>
  <si>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</si>
  <si>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</si>
  <si>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</si>
  <si>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</si>
  <si>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</si>
  <si>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</si>
  <si>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</si>
  <si>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</si>
  <si>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</si>
  <si>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</si>
  <si>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</si>
  <si>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</si>
  <si>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</si>
  <si>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</si>
  <si>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</si>
  <si>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</si>
  <si>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</si>
  <si>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</si>
  <si>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</si>
  <si>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</si>
  <si>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</si>
  <si>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</si>
  <si>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</si>
  <si>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</si>
  <si>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</si>
  <si>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</si>
  <si>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</si>
  <si>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</si>
  <si>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</si>
  <si>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</si>
  <si>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</si>
  <si>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</si>
  <si>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</si>
  <si>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</si>
  <si>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</si>
  <si>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</si>
  <si>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</si>
  <si>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</si>
  <si>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</si>
  <si>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</si>
  <si>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</si>
  <si>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</si>
  <si>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</si>
  <si>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</si>
  <si>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</si>
  <si>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</si>
  <si>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</si>
  <si>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</si>
  <si>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</si>
  <si>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</si>
  <si>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</si>
  <si>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</si>
  <si>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</si>
  <si>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</si>
  <si>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</si>
  <si>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</si>
  <si>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</si>
  <si>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</si>
  <si>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</si>
  <si>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</si>
  <si>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</si>
  <si>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</si>
  <si>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</si>
  <si>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</si>
  <si>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</si>
  <si>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</si>
  <si>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</si>
  <si>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</si>
  <si>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</si>
  <si>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</si>
  <si>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</si>
  <si>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</si>
  <si>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</si>
  <si>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</si>
  <si>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</si>
  <si>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</si>
  <si>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</si>
  <si>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</si>
  <si>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</si>
  <si>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</si>
  <si>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</si>
  <si>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</si>
  <si>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</si>
  <si>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</si>
  <si>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</si>
  <si>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</si>
  <si>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</si>
  <si>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</si>
  <si>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</si>
  <si>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</si>
  <si>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</si>
  <si>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</si>
  <si>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</si>
  <si>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</si>
  <si>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</si>
  <si>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</si>
  <si>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</si>
  <si>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</si>
  <si>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</si>
  <si>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</si>
  <si>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</si>
  <si>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</si>
  <si>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</si>
  <si>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</si>
  <si>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</si>
  <si>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</si>
  <si>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</si>
  <si>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</si>
  <si>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</si>
  <si>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</si>
  <si>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</si>
  <si>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</si>
  <si>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</si>
  <si>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</si>
  <si>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</si>
  <si>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</si>
  <si>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</si>
  <si>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</si>
  <si>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</si>
  <si>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</si>
  <si>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</si>
  <si>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</si>
  <si>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</si>
  <si>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</si>
  <si>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</si>
  <si>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</si>
  <si>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</si>
  <si>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</si>
  <si>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</si>
  <si>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</si>
  <si>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</si>
  <si>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</si>
  <si>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</si>
  <si>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</si>
  <si>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</si>
  <si>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</si>
  <si>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</si>
  <si>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</si>
  <si>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</si>
  <si>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</si>
  <si>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</si>
  <si>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</si>
  <si>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</si>
  <si>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</si>
  <si>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</si>
  <si>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</si>
  <si>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</si>
  <si>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</si>
  <si>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</si>
  <si>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</si>
  <si>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</si>
  <si>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</si>
  <si>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</si>
  <si>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</si>
  <si>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</si>
  <si>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</si>
  <si>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</si>
  <si>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</si>
  <si>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</si>
  <si>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</si>
  <si>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</si>
  <si>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</si>
  <si>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</si>
  <si>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</si>
  <si>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</si>
  <si>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</si>
  <si>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</si>
  <si>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</si>
  <si>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</si>
  <si>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</si>
  <si>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</si>
  <si>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</si>
  <si>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</si>
  <si>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</si>
  <si>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</si>
  <si>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</si>
  <si>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</si>
  <si>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</si>
  <si>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</si>
  <si>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</si>
  <si>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</si>
  <si>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</si>
  <si>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</si>
  <si>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</si>
  <si>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</si>
  <si>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</si>
  <si>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</si>
  <si>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</si>
  <si>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</si>
  <si>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</si>
  <si>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</si>
  <si>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</si>
  <si>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</si>
  <si>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</si>
  <si>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</si>
  <si>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</si>
  <si>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</si>
  <si>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</si>
  <si>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</si>
  <si>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</si>
  <si>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</si>
  <si>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</si>
  <si>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</si>
  <si>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</si>
  <si>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</si>
  <si>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</si>
  <si>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</si>
  <si>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</si>
  <si>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</si>
  <si>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</si>
  <si>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</si>
  <si>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</si>
  <si>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</si>
  <si>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</si>
  <si>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</si>
  <si>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</si>
  <si>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</si>
  <si>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</si>
  <si>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</si>
  <si>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</si>
  <si>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</si>
  <si>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</si>
  <si>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</si>
  <si>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</si>
  <si>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</si>
  <si>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</si>
  <si>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</si>
  <si>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</si>
  <si>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</si>
  <si>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</si>
  <si>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</si>
  <si>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</si>
  <si>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</si>
  <si>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</si>
  <si>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</si>
  <si>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</si>
  <si>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</si>
  <si>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</si>
  <si>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</si>
  <si>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</si>
  <si>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</si>
  <si>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</si>
  <si>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</si>
  <si>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</si>
  <si>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</si>
  <si>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</si>
  <si>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</si>
  <si>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</si>
  <si>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</si>
  <si>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</si>
  <si>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</si>
  <si>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</si>
  <si>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</si>
  <si>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</si>
  <si>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</si>
  <si>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</si>
  <si>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</si>
  <si>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</si>
  <si>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</si>
  <si>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</si>
  <si>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</si>
  <si>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</si>
  <si>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</si>
  <si>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</si>
  <si>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</si>
  <si>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</si>
  <si>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</si>
  <si>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</si>
  <si>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</si>
  <si>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</si>
  <si>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</si>
  <si>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</si>
  <si>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</si>
  <si>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</si>
  <si>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</si>
  <si>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</si>
  <si>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</si>
  <si>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</si>
  <si>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</si>
  <si>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</si>
  <si>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</si>
  <si>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</si>
  <si>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</si>
  <si>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</si>
  <si>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</si>
  <si>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</si>
  <si>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</si>
  <si>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</si>
  <si>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</si>
  <si>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</si>
  <si>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</si>
  <si>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</si>
  <si>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</si>
  <si>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</si>
  <si>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</si>
  <si>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</si>
  <si>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</si>
  <si>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</si>
  <si>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</si>
  <si>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</si>
  <si>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</si>
  <si>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</si>
  <si>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</si>
  <si>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</si>
  <si>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</si>
  <si>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</si>
  <si>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</si>
  <si>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</si>
  <si>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</si>
  <si>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</si>
  <si>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</si>
  <si>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</si>
  <si>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</si>
  <si>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</si>
  <si>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</si>
  <si>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</si>
  <si>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</si>
  <si>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</si>
  <si>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</si>
  <si>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</si>
  <si>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</si>
  <si>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</si>
  <si>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</si>
  <si>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</si>
  <si>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</si>
  <si>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</si>
  <si>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</si>
  <si>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</si>
  <si>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</si>
  <si>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</si>
  <si>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</si>
  <si>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</si>
  <si>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</si>
  <si>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</si>
  <si>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</si>
  <si>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</si>
  <si>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</si>
  <si>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</si>
  <si>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</si>
  <si>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</si>
  <si>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</si>
  <si>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</si>
  <si>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</si>
  <si>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</si>
  <si>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</si>
  <si>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</si>
  <si>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</si>
  <si>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</si>
  <si>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</si>
  <si>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</si>
  <si>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</si>
  <si>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</si>
  <si>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</si>
  <si>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</si>
  <si>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</si>
  <si>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</si>
  <si>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</si>
  <si>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</si>
  <si>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</si>
  <si>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</si>
  <si>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</si>
  <si>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</si>
  <si>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</si>
  <si>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</si>
  <si>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</si>
  <si>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</si>
  <si>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</si>
  <si>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</si>
  <si>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</si>
  <si>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</si>
  <si>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</si>
  <si>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</si>
  <si>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</si>
  <si>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</si>
  <si>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</si>
  <si>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</si>
  <si>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</si>
  <si>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</si>
  <si>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</si>
  <si>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</si>
  <si>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</si>
  <si>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</si>
  <si>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</si>
  <si>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</si>
  <si>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</si>
  <si>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</si>
  <si>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</si>
  <si>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</si>
  <si>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</si>
  <si>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</si>
  <si>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</si>
  <si>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</si>
  <si>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</si>
  <si>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</si>
  <si>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</si>
  <si>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</si>
  <si>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</si>
  <si>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</si>
  <si>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</si>
  <si>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</si>
  <si>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</si>
  <si>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</si>
  <si>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</si>
  <si>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</si>
  <si>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</si>
  <si>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</si>
  <si>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</si>
  <si>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</si>
  <si>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</si>
  <si>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</si>
  <si>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</si>
  <si>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</si>
  <si>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</si>
  <si>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</si>
  <si>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</si>
  <si>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</si>
  <si>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</si>
  <si>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</si>
  <si>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</si>
  <si>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</si>
  <si>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</si>
  <si>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</si>
  <si>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</si>
  <si>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</si>
  <si>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</si>
  <si>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</si>
  <si>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</si>
  <si>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</si>
  <si>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</si>
  <si>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</si>
  <si>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</si>
  <si>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</si>
  <si>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</si>
  <si>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</si>
  <si>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</si>
  <si>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</si>
  <si>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</si>
  <si>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</si>
  <si>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</si>
  <si>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</si>
  <si>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</si>
  <si>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</si>
  <si>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</si>
  <si>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</si>
  <si>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</si>
  <si>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</si>
  <si>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</si>
  <si>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</si>
  <si>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</si>
  <si>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</si>
  <si>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</si>
  <si>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</si>
  <si>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</si>
  <si>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</si>
  <si>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</si>
  <si>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</si>
  <si>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</si>
  <si>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</si>
  <si>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</si>
  <si>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</si>
  <si>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</si>
  <si>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</si>
  <si>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</si>
  <si>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</si>
  <si>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</si>
  <si>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</si>
  <si>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</si>
  <si>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</si>
  <si>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</si>
  <si>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</si>
  <si>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</si>
  <si>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</si>
  <si>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</si>
  <si>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</si>
  <si>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</si>
  <si>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</si>
  <si>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</si>
  <si>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</si>
  <si>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</si>
  <si>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</si>
  <si>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</si>
  <si>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</si>
  <si>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</si>
  <si>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</si>
  <si>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</si>
  <si>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</si>
  <si>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</si>
  <si>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</si>
  <si>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</si>
  <si>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</si>
  <si>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</si>
  <si>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</si>
  <si>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</si>
  <si>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</si>
  <si>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</si>
  <si>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</si>
  <si>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</si>
  <si>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</si>
  <si>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</si>
  <si>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</si>
  <si>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</si>
  <si>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</si>
  <si>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</si>
  <si>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</si>
  <si>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</si>
  <si>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</si>
  <si>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</si>
  <si>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</si>
  <si>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</si>
  <si>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</si>
  <si>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</si>
  <si>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</si>
  <si>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</si>
  <si>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</si>
  <si>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</si>
  <si>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</si>
  <si>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</si>
  <si>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</si>
  <si>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</si>
  <si>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</si>
  <si>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</si>
  <si>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</si>
  <si>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</si>
  <si>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</si>
  <si>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</si>
  <si>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</si>
  <si>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</si>
  <si>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</si>
  <si>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</si>
  <si>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</si>
  <si>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</si>
  <si>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</si>
  <si>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</si>
  <si>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</si>
  <si>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</si>
  <si>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</si>
  <si>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</si>
  <si>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</si>
  <si>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</si>
  <si>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</si>
  <si>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</si>
  <si>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</si>
  <si>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</si>
  <si>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</si>
  <si>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</si>
  <si>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</si>
  <si>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</si>
  <si>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</si>
  <si>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</si>
  <si>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</si>
  <si>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</si>
  <si>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</si>
  <si>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</si>
  <si>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</si>
  <si>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</si>
  <si>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</si>
  <si>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</si>
  <si>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</si>
  <si>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</si>
  <si>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</si>
  <si>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</si>
  <si>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</si>
  <si>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</si>
  <si>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</si>
  <si>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</si>
  <si>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</si>
  <si>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</si>
  <si>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</si>
  <si>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</si>
  <si>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</si>
  <si>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</si>
  <si>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</si>
  <si>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</si>
  <si>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</si>
  <si>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</si>
  <si>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</si>
  <si>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</si>
  <si>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</si>
  <si>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</si>
  <si>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</si>
  <si>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</si>
  <si>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</si>
  <si>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</si>
  <si>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</si>
  <si>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</si>
  <si>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</si>
  <si>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</si>
  <si>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</si>
  <si>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</si>
  <si>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</si>
  <si>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</si>
  <si>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</si>
  <si>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</si>
  <si>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</si>
  <si>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</si>
  <si>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</si>
  <si>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</si>
  <si>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</si>
  <si>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</si>
  <si>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</si>
  <si>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</si>
  <si>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</si>
  <si>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</si>
  <si>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</si>
  <si>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</si>
  <si>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</si>
  <si>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</si>
  <si>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</si>
  <si>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</si>
  <si>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</si>
  <si>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</si>
  <si>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</si>
  <si>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</si>
  <si>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</si>
  <si>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</si>
  <si>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</si>
  <si>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</si>
  <si>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</si>
  <si>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</si>
  <si>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</si>
  <si>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</si>
  <si>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</si>
  <si>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</si>
  <si>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</si>
  <si>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</si>
  <si>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</si>
  <si>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</si>
  <si>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</si>
  <si>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</si>
  <si>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</si>
  <si>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</si>
  <si>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</si>
  <si>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</si>
  <si>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</si>
  <si>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</si>
  <si>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</si>
  <si>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</si>
  <si>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</si>
  <si>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</si>
  <si>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</si>
  <si>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</si>
  <si>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</si>
  <si>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</si>
  <si>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</si>
  <si>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</si>
  <si>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</si>
  <si>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</si>
  <si>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</si>
  <si>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</si>
  <si>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</si>
  <si>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</si>
  <si>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</si>
  <si>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</si>
  <si>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</si>
  <si>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</si>
  <si>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</si>
  <si>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</si>
  <si>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</si>
  <si>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</si>
  <si>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</si>
  <si>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</si>
  <si>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</si>
  <si>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</si>
  <si>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</si>
  <si>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</si>
  <si>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</si>
  <si>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</si>
  <si>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</si>
  <si>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</si>
  <si>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</si>
  <si>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</si>
  <si>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</si>
  <si>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</si>
  <si>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</si>
  <si>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</si>
  <si>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</si>
  <si>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</si>
  <si>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</si>
  <si>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</si>
  <si>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</si>
  <si>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</si>
  <si>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</si>
  <si>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</si>
  <si>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</si>
  <si>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</si>
  <si>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</si>
  <si>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</si>
  <si>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</si>
  <si>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</si>
  <si>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</si>
  <si>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</si>
  <si>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</si>
  <si>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</si>
  <si>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</si>
  <si>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</si>
  <si>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</si>
  <si>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</si>
  <si>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</si>
  <si>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</si>
  <si>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</si>
  <si>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</si>
  <si>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</si>
  <si>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</si>
  <si>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</si>
  <si>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</si>
  <si>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</si>
  <si>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</si>
  <si>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</si>
  <si>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</si>
  <si>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</si>
  <si>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</si>
  <si>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</si>
  <si>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</si>
  <si>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</si>
  <si>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</si>
  <si>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</si>
  <si>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</si>
  <si>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</si>
  <si>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</si>
  <si>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</si>
  <si>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</si>
  <si>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</si>
  <si>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</si>
  <si>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</si>
  <si>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</si>
  <si>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</si>
  <si>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</si>
  <si>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</si>
  <si>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</si>
  <si>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</si>
  <si>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</si>
  <si>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</si>
  <si>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</si>
  <si>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</si>
  <si>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</si>
  <si>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</si>
  <si>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</si>
  <si>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</si>
  <si>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</si>
  <si>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</si>
  <si>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</si>
  <si>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</si>
  <si>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</si>
  <si>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</si>
  <si>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</si>
  <si>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</si>
  <si>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</si>
  <si>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</si>
  <si>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</si>
  <si>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</si>
  <si>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</si>
  <si>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</si>
  <si>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</si>
  <si>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</si>
  <si>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</si>
  <si>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</si>
  <si>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</si>
  <si>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</si>
  <si>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</si>
  <si>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</si>
  <si>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</si>
  <si>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</si>
  <si>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</si>
  <si>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</si>
  <si>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</si>
  <si>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</si>
  <si>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</si>
  <si>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</si>
  <si>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</si>
  <si>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</si>
  <si>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</si>
  <si>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</si>
  <si>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</si>
  <si>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</si>
  <si>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</si>
  <si>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</si>
  <si>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</si>
  <si>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</si>
  <si>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</si>
  <si>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</si>
  <si>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</si>
  <si>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</si>
  <si>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</si>
  <si>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</si>
  <si>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</si>
  <si>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</si>
  <si>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</si>
  <si>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</si>
  <si>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</si>
  <si>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</si>
  <si>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</si>
  <si>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</si>
  <si>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</si>
  <si>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</si>
  <si>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</si>
  <si>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</si>
  <si>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</si>
  <si>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</si>
  <si>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</si>
  <si>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</si>
  <si>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</si>
  <si>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</si>
  <si>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</si>
  <si>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</si>
  <si>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</si>
  <si>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</si>
  <si>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</si>
  <si>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</si>
  <si>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</si>
  <si>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</si>
  <si>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</si>
  <si>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</si>
  <si>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</si>
  <si>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</si>
  <si>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</si>
  <si>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</si>
  <si>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</si>
  <si>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</si>
  <si>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</si>
  <si>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</si>
  <si>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</si>
  <si>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</si>
  <si>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</si>
  <si>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</si>
  <si>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</si>
  <si>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</si>
  <si>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</si>
  <si>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</si>
  <si>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</si>
  <si>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</si>
  <si>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</si>
  <si>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</si>
  <si>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</si>
  <si>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</si>
  <si>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</si>
  <si>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</si>
  <si>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</si>
  <si>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</si>
  <si>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</si>
  <si>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</si>
  <si>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</si>
  <si>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</si>
  <si>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</si>
  <si>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</si>
  <si>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</si>
  <si>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</si>
  <si>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</si>
  <si>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</si>
  <si>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</si>
  <si>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</si>
  <si>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</si>
  <si>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</si>
  <si>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</si>
  <si>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</si>
  <si>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</si>
  <si>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</si>
  <si>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</si>
  <si>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</si>
  <si>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</si>
  <si>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</si>
  <si>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</si>
  <si>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</si>
  <si>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</si>
  <si>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</si>
  <si>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</si>
  <si>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</si>
  <si>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</si>
  <si>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</si>
  <si>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</si>
  <si>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</si>
  <si>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</si>
  <si>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</si>
  <si>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</si>
  <si>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</si>
  <si>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</si>
  <si>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</si>
  <si>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</si>
  <si>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</si>
  <si>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</si>
  <si>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</si>
  <si>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</si>
  <si>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</si>
  <si>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</si>
  <si>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</si>
  <si>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</si>
  <si>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</si>
  <si>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</si>
  <si>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</si>
  <si>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</si>
  <si>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</si>
  <si>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</si>
  <si>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</si>
  <si>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</si>
  <si>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</si>
  <si>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</si>
  <si>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</si>
  <si>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</si>
  <si>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</si>
  <si>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</si>
  <si>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</si>
  <si>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</si>
  <si>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</si>
  <si>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</si>
  <si>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</si>
  <si>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</si>
  <si>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</si>
  <si>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</si>
  <si>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</si>
  <si>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</si>
  <si>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</si>
  <si>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</si>
  <si>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</si>
  <si>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</si>
  <si>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</si>
  <si>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</si>
  <si>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</si>
  <si>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</si>
  <si>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</si>
  <si>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</si>
  <si>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</si>
  <si>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</si>
  <si>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</si>
  <si>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</si>
  <si>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</si>
  <si>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</si>
  <si>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</si>
  <si>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</si>
  <si>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</si>
  <si>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</si>
  <si>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</si>
  <si>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</si>
  <si>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</si>
  <si>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</si>
  <si>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</si>
  <si>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</si>
  <si>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</si>
  <si>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</si>
  <si>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</si>
  <si>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</si>
  <si>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</si>
  <si>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</si>
  <si>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</si>
  <si>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</si>
  <si>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</si>
  <si>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</si>
  <si>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</si>
  <si>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</si>
  <si>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</si>
  <si>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</si>
  <si>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</si>
  <si>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</si>
  <si>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</si>
  <si>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</si>
  <si>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</si>
  <si>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</si>
  <si>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</si>
  <si>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</si>
  <si>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</si>
  <si>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</si>
  <si>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</si>
  <si>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</si>
  <si>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</si>
  <si>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</si>
  <si>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</si>
  <si>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</si>
  <si>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</si>
  <si>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</si>
  <si>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</si>
  <si>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</si>
  <si>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</si>
  <si>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</si>
  <si>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</si>
  <si>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</si>
  <si>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</si>
  <si>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</si>
  <si>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</si>
  <si>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</si>
  <si>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</si>
  <si>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</si>
  <si>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</si>
  <si>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</si>
  <si>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</si>
  <si>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</si>
  <si>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</si>
  <si>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</si>
  <si>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</si>
  <si>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</si>
  <si>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</si>
  <si>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</si>
  <si>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</si>
  <si>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</si>
  <si>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</si>
  <si>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</si>
  <si>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</si>
  <si>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</si>
  <si>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</si>
  <si>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</si>
  <si>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</si>
  <si>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</si>
  <si>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</si>
  <si>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</si>
  <si>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</si>
  <si>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</si>
  <si>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</si>
  <si>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</si>
  <si>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</si>
  <si>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</si>
  <si>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</si>
  <si>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</si>
  <si>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</si>
  <si>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</si>
  <si>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</si>
  <si>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</si>
  <si>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</si>
  <si>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</si>
  <si>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</si>
  <si>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</si>
  <si>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</si>
  <si>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</si>
  <si>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</si>
  <si>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</si>
  <si>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</si>
  <si>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</si>
  <si>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</si>
  <si>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</si>
  <si>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</si>
  <si>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</si>
  <si>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</si>
  <si>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</si>
  <si>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</si>
  <si>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</si>
  <si>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</si>
  <si>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</si>
  <si>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</si>
  <si>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</si>
  <si>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</si>
  <si>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</si>
  <si>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</si>
  <si>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</si>
  <si>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</si>
  <si>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</si>
  <si>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</si>
  <si>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</si>
  <si>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</si>
  <si>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</si>
  <si>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</si>
  <si>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</si>
  <si>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</si>
  <si>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</si>
  <si>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</si>
  <si>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</si>
  <si>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</si>
  <si>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</si>
  <si>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</si>
  <si>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</si>
  <si>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</si>
  <si>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</si>
  <si>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</si>
  <si>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</si>
  <si>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</si>
  <si>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</si>
  <si>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</si>
  <si>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</si>
  <si>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</si>
  <si>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</si>
  <si>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</si>
  <si>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</si>
  <si>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</si>
  <si>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</si>
  <si>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</si>
  <si>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</si>
  <si>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</si>
  <si>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</si>
  <si>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</si>
  <si>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</si>
  <si>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</si>
  <si>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</si>
  <si>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</si>
  <si>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</si>
  <si>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</si>
  <si>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</si>
  <si>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</si>
  <si>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</si>
  <si>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</si>
  <si>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</si>
  <si>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</si>
  <si>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</si>
  <si>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</si>
  <si>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</si>
  <si>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</si>
  <si>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</si>
  <si>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</si>
  <si>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</si>
  <si>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</si>
  <si>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</si>
  <si>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</si>
  <si>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</si>
  <si>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</si>
  <si>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</si>
  <si>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</si>
  <si>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</si>
  <si>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</si>
  <si>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</si>
  <si>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</si>
  <si>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</si>
  <si>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</si>
  <si>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</si>
  <si>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</si>
  <si>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</si>
  <si>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</si>
  <si>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</si>
  <si>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</si>
  <si>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</si>
  <si>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</si>
  <si>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</si>
  <si>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</si>
  <si>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</si>
  <si>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</si>
  <si>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</si>
  <si>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</si>
  <si>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</si>
  <si>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</si>
  <si>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</si>
  <si>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</si>
  <si>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</si>
  <si>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</si>
  <si>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</si>
  <si>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</si>
  <si>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</si>
  <si>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</si>
  <si>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</si>
  <si>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</si>
  <si>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</si>
  <si>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</si>
  <si>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</si>
  <si>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</si>
  <si>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</si>
  <si>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</si>
  <si>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</si>
  <si>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</si>
  <si>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</si>
  <si>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</si>
  <si>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</si>
  <si>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</si>
  <si>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</si>
  <si>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</si>
  <si>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</si>
  <si>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</si>
  <si>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</si>
  <si>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</si>
  <si>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</si>
  <si>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</si>
  <si>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</si>
  <si>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</si>
  <si>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</si>
  <si>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</si>
  <si>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</si>
  <si>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</si>
  <si>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</si>
  <si>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</si>
  <si>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</si>
  <si>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</si>
  <si>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</si>
  <si>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</si>
  <si>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</si>
  <si>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</si>
  <si>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</si>
  <si>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</si>
  <si>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</si>
  <si>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</si>
  <si>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</si>
  <si>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</si>
  <si>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</si>
  <si>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</si>
  <si>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</si>
  <si>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</si>
  <si>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</si>
  <si>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</si>
  <si>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</si>
  <si>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</si>
  <si>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</si>
  <si>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</si>
  <si>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</si>
  <si>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</si>
  <si>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</si>
  <si>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</si>
  <si>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</si>
  <si>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</si>
  <si>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</si>
  <si>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</si>
  <si>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</si>
  <si>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</si>
  <si>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</si>
  <si>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</si>
  <si>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</si>
  <si>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</si>
  <si>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</si>
  <si>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</si>
  <si>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</si>
  <si>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</si>
  <si>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</si>
  <si>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</si>
  <si>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</si>
  <si>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</si>
  <si>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</si>
  <si>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</si>
  <si>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</si>
  <si>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</si>
  <si>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</si>
  <si>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</si>
  <si>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</si>
  <si>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</si>
  <si>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</si>
  <si>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</si>
  <si>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</si>
  <si>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</si>
  <si>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</si>
  <si>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</si>
  <si>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</si>
  <si>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</si>
  <si>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</si>
  <si>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</si>
  <si>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</si>
  <si>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</si>
  <si>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</si>
  <si>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</si>
  <si>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</si>
  <si>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</si>
  <si>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</si>
  <si>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</si>
  <si>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</si>
  <si>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</si>
  <si>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</si>
  <si>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</si>
  <si>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</si>
  <si>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</si>
  <si>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</si>
  <si>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</si>
  <si>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</si>
  <si>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</si>
  <si>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</si>
  <si>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</si>
  <si>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</si>
  <si>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</si>
  <si>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</si>
  <si>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</si>
  <si>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</si>
  <si>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</si>
  <si>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</si>
  <si>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</si>
  <si>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</si>
  <si>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</si>
  <si>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</si>
  <si>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</si>
  <si>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</si>
  <si>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</si>
  <si>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</si>
  <si>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</si>
  <si>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</si>
  <si>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</si>
  <si>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</si>
  <si>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</si>
  <si>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</si>
  <si>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</si>
  <si>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</si>
  <si>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</si>
  <si>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</si>
  <si>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</si>
  <si>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</si>
  <si>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</si>
  <si>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</si>
  <si>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</si>
  <si>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</si>
  <si>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</si>
  <si>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</si>
  <si>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</si>
  <si>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</si>
  <si>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</si>
  <si>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</si>
  <si>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</si>
  <si>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</si>
  <si>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</si>
  <si>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</si>
  <si>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</si>
  <si>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</si>
  <si>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</si>
  <si>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</si>
  <si>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</si>
  <si>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</si>
  <si>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</si>
  <si>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</si>
  <si>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</si>
  <si>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</si>
  <si>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</si>
  <si>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</si>
  <si>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</si>
  <si>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</si>
  <si>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</si>
  <si>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</si>
  <si>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</si>
  <si>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</si>
  <si>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</si>
  <si>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</si>
  <si>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</si>
  <si>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</si>
  <si>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</si>
  <si>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</si>
  <si>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</si>
  <si>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</si>
  <si>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</si>
  <si>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</si>
  <si>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</si>
  <si>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</si>
  <si>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</si>
  <si>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</si>
  <si>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</si>
  <si>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</si>
  <si>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</si>
  <si>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</si>
  <si>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</si>
  <si>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</si>
  <si>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</si>
  <si>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</si>
  <si>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</si>
  <si>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</si>
  <si>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</si>
  <si>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</si>
  <si>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</si>
  <si>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</si>
  <si>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</si>
  <si>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</si>
  <si>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</si>
  <si>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</si>
  <si>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</si>
  <si>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</si>
  <si>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</si>
  <si>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</si>
  <si>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</si>
  <si>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</si>
  <si>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</si>
  <si>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</si>
  <si>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</si>
  <si>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</si>
  <si>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</si>
  <si>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</si>
  <si>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</si>
  <si>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</si>
  <si>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</si>
  <si>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</si>
  <si>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</si>
  <si>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</si>
  <si>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</si>
  <si>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</si>
  <si>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</si>
  <si>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</si>
  <si>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</si>
  <si>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</si>
  <si>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</si>
  <si>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</si>
  <si>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</si>
  <si>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</si>
  <si>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</si>
  <si>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</si>
  <si>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</si>
  <si>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</si>
  <si>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</si>
  <si>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</si>
  <si>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</si>
  <si>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</si>
  <si>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</si>
  <si>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</si>
  <si>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</si>
  <si>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</si>
  <si>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</si>
  <si>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</si>
  <si>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</si>
  <si>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</si>
  <si>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</si>
  <si>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</si>
  <si>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</si>
  <si>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</si>
  <si>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</si>
  <si>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</si>
  <si>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</si>
  <si>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</si>
  <si>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</si>
  <si>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</si>
  <si>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</si>
  <si>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</si>
  <si>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</si>
  <si>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</si>
  <si>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</si>
  <si>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</si>
  <si>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</si>
  <si>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</si>
  <si>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</si>
  <si>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</si>
  <si>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</si>
  <si>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</si>
  <si>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</si>
  <si>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</si>
  <si>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</si>
  <si>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</si>
  <si>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</si>
  <si>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</si>
  <si>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</si>
  <si>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</si>
  <si>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</si>
  <si>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</si>
  <si>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</si>
  <si>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</si>
  <si>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</si>
  <si>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</si>
  <si>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</si>
  <si>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</si>
  <si>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</si>
  <si>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</si>
  <si>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</si>
  <si>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</si>
  <si>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</si>
  <si>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</si>
  <si>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</si>
  <si>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</si>
  <si>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</si>
  <si>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</si>
  <si>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</si>
  <si>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</si>
  <si>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</si>
  <si>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</si>
  <si>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</si>
  <si>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</si>
  <si>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</si>
  <si>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</si>
  <si>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</si>
  <si>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</si>
  <si>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</si>
  <si>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</si>
  <si>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</si>
  <si>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</si>
  <si>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</si>
  <si>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</si>
  <si>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</si>
  <si>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</si>
  <si>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</si>
  <si>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</si>
  <si>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</si>
  <si>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</si>
  <si>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</si>
  <si>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</si>
  <si>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</si>
  <si>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</si>
  <si>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</si>
  <si>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</si>
  <si>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</si>
  <si>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</si>
  <si>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</si>
  <si>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</si>
  <si>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</si>
  <si>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</si>
  <si>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</si>
  <si>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</si>
  <si>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</si>
  <si>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</si>
  <si>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</si>
  <si>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</si>
  <si>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</si>
  <si>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</si>
  <si>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</si>
  <si>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</si>
  <si>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</si>
  <si>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</si>
  <si>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</si>
  <si>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</si>
  <si>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</si>
  <si>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</si>
  <si>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</si>
  <si>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</si>
  <si>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</si>
  <si>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</si>
  <si>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</si>
  <si>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</si>
  <si>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</si>
  <si>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</si>
  <si>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</si>
  <si>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</si>
  <si>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</si>
  <si>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</si>
  <si>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</si>
  <si>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</si>
  <si>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</si>
  <si>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</si>
  <si>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</si>
  <si>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</si>
  <si>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</si>
  <si>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</si>
  <si>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</si>
  <si>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</si>
  <si>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</si>
  <si>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</si>
  <si>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</si>
  <si>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</si>
  <si>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</si>
  <si>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</si>
  <si>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</si>
  <si>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</si>
  <si>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</si>
  <si>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</si>
  <si>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</si>
  <si>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</si>
  <si>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</si>
  <si>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</si>
  <si>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</si>
  <si>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</si>
  <si>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</si>
  <si>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</si>
  <si>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</si>
  <si>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</si>
  <si>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</si>
  <si>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</si>
  <si>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</si>
  <si>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</si>
  <si>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</si>
  <si>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</si>
  <si>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</si>
  <si>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</si>
  <si>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</si>
  <si>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</si>
  <si>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</si>
  <si>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</si>
  <si>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</si>
  <si>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</si>
  <si>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</si>
  <si>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</si>
  <si>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</si>
  <si>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</si>
  <si>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</si>
  <si>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</si>
  <si>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</si>
  <si>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</si>
  <si>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</si>
  <si>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</si>
  <si>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</si>
  <si>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</si>
  <si>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</si>
  <si>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</si>
  <si>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</si>
  <si>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</si>
  <si>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</si>
  <si>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</si>
  <si>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</si>
  <si>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</si>
  <si>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</si>
  <si>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</si>
  <si>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</si>
  <si>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</si>
  <si>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</si>
  <si>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</si>
  <si>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</si>
  <si>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</si>
  <si>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</si>
  <si>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</si>
  <si>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</si>
  <si>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</si>
  <si>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</si>
  <si>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</si>
  <si>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</si>
  <si>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</si>
  <si>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</si>
  <si>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</si>
  <si>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</si>
  <si>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</si>
  <si>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</si>
  <si>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</si>
  <si>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</si>
  <si>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</si>
  <si>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</si>
  <si>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</si>
  <si>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</si>
  <si>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</si>
  <si>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</si>
  <si>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</si>
  <si>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</si>
  <si>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</si>
  <si>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</si>
  <si>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</si>
  <si>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</si>
  <si>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</si>
  <si>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</si>
  <si>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</si>
  <si>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</si>
  <si>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</si>
  <si>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</si>
  <si>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</si>
  <si>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</si>
  <si>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</si>
  <si>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</si>
  <si>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</si>
  <si>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</si>
  <si>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</si>
  <si>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</si>
  <si>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</si>
  <si>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</si>
  <si>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</si>
  <si>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</si>
  <si>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</si>
  <si>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</si>
  <si>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</si>
  <si>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</si>
  <si>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</si>
  <si>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</si>
  <si>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</si>
  <si>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</si>
  <si>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</si>
  <si>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</si>
  <si>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</si>
  <si>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</si>
  <si>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</si>
  <si>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</si>
  <si>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</si>
  <si>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</si>
  <si>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</si>
  <si>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</si>
  <si>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</si>
  <si>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</si>
  <si>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</si>
  <si>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</si>
  <si>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</si>
  <si>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</si>
  <si>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</si>
  <si>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</si>
  <si>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</si>
  <si>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</si>
  <si>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</si>
  <si>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</si>
  <si>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</si>
  <si>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</si>
  <si>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</si>
  <si>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</si>
  <si>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</si>
  <si>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</si>
  <si>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</si>
  <si>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</si>
  <si>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</si>
  <si>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</si>
  <si>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</si>
  <si>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</si>
  <si>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</si>
  <si>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</si>
  <si>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</si>
  <si>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</si>
  <si>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</si>
  <si>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</si>
  <si>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</si>
  <si>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</si>
  <si>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</si>
  <si>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</si>
  <si>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</si>
  <si>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</si>
  <si>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</si>
  <si>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</si>
  <si>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</si>
  <si>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</si>
  <si>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</si>
  <si>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</si>
  <si>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</si>
  <si>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</si>
  <si>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</si>
  <si>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</si>
  <si>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</si>
  <si>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</si>
  <si>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</si>
  <si>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</si>
  <si>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</si>
  <si>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</si>
  <si>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</si>
  <si>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</si>
  <si>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</si>
  <si>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</si>
  <si>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</si>
  <si>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</si>
  <si>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</si>
  <si>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</si>
  <si>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</si>
  <si>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</si>
  <si>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</si>
  <si>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</si>
  <si>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</si>
  <si>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</si>
  <si>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</si>
  <si>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</si>
  <si>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</si>
  <si>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</si>
  <si>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</si>
  <si>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</si>
  <si>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</si>
  <si>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</si>
  <si>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</si>
  <si>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</si>
  <si>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</si>
  <si>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</si>
  <si>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</si>
  <si>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</si>
  <si>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</si>
  <si>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</si>
  <si>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</si>
  <si>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</si>
  <si>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</si>
  <si>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</si>
  <si>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</si>
  <si>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</si>
  <si>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</si>
  <si>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</si>
  <si>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</si>
  <si>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</si>
  <si>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</si>
  <si>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</si>
  <si>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</si>
  <si>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</si>
  <si>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</si>
  <si>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</si>
  <si>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</si>
  <si>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</si>
  <si>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</si>
  <si>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</si>
  <si>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</si>
  <si>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</si>
  <si>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</si>
  <si>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</si>
  <si>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</si>
  <si>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</si>
  <si>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</si>
  <si>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</si>
  <si>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</si>
  <si>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</si>
  <si>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</si>
  <si>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</si>
  <si>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</si>
  <si>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</si>
  <si>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</si>
  <si>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</si>
  <si>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</si>
  <si>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</si>
  <si>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</si>
  <si>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</si>
  <si>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</si>
  <si>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</si>
  <si>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</si>
  <si>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</si>
  <si>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</si>
  <si>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</si>
  <si>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</si>
  <si>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</si>
  <si>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</si>
  <si>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</si>
  <si>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</si>
  <si>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</si>
  <si>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</si>
  <si>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</si>
  <si>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</si>
  <si>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</si>
  <si>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</si>
  <si>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</si>
  <si>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</si>
  <si>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</si>
  <si>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</si>
  <si>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</si>
  <si>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</si>
  <si>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</si>
  <si>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</si>
  <si>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</si>
  <si>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</si>
  <si>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</si>
  <si>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</si>
  <si>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</si>
  <si>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</si>
  <si>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</si>
  <si>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</si>
  <si>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</si>
  <si>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</si>
  <si>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</si>
  <si>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</si>
  <si>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</si>
  <si>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</si>
  <si>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</si>
  <si>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</si>
  <si>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</si>
  <si>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</si>
  <si>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</si>
  <si>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</si>
  <si>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</si>
  <si>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</si>
  <si>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</si>
  <si>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</si>
  <si>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</si>
  <si>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</si>
  <si>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</si>
  <si>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</si>
  <si>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</si>
  <si>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</si>
  <si>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</si>
  <si>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</si>
  <si>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</si>
  <si>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</si>
  <si>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</si>
  <si>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</si>
  <si>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</si>
  <si>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</si>
  <si>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</si>
  <si>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</si>
  <si>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</si>
  <si>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</si>
  <si>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</si>
  <si>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</si>
  <si>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</si>
  <si>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</si>
  <si>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</si>
  <si>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</si>
  <si>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</si>
  <si>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</si>
  <si>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</si>
  <si>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</si>
  <si>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</si>
  <si>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</si>
  <si>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</si>
  <si>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</si>
  <si>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</si>
  <si>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</si>
  <si>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</si>
  <si>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</si>
  <si>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</si>
  <si>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</si>
  <si>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</si>
  <si>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</si>
  <si>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</si>
  <si>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</si>
  <si>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</si>
  <si>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</si>
  <si>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</si>
  <si>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</si>
  <si>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</si>
  <si>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</si>
  <si>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</si>
  <si>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</si>
  <si>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</si>
  <si>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</si>
  <si>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</si>
  <si>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</si>
  <si>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</si>
  <si>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</si>
  <si>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</si>
  <si>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</si>
  <si>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</si>
  <si>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</si>
  <si>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</si>
  <si>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</si>
  <si>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</si>
  <si>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</si>
  <si>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</si>
  <si>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</si>
  <si>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</si>
  <si>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</si>
  <si>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</si>
  <si>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</si>
  <si>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</si>
  <si>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</si>
  <si>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</si>
  <si>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</si>
  <si>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</si>
  <si>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</si>
  <si>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</si>
  <si>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</si>
  <si>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</si>
  <si>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</si>
  <si>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</si>
  <si>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</si>
  <si>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</si>
  <si>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</si>
  <si>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</si>
  <si>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</si>
  <si>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</si>
  <si>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</si>
  <si>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</si>
  <si>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</si>
  <si>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</si>
  <si>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</si>
  <si>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</si>
  <si>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</si>
  <si>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</si>
  <si>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</si>
  <si>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</si>
  <si>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</si>
  <si>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</si>
  <si>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</si>
  <si>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</si>
  <si>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</si>
  <si>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</si>
  <si>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</si>
  <si>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</si>
  <si>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</si>
  <si>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</si>
  <si>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</si>
  <si>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</si>
  <si>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</si>
  <si>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</si>
  <si>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</si>
  <si>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</si>
  <si>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</si>
  <si>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</si>
  <si>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</si>
  <si>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</si>
  <si>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</si>
  <si>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</si>
  <si>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</si>
  <si>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</si>
  <si>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</si>
  <si>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</si>
  <si>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</si>
  <si>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</si>
  <si>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</si>
  <si>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</si>
  <si>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</si>
  <si>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</si>
  <si>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</si>
  <si>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</si>
  <si>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</si>
  <si>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</si>
  <si>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</si>
  <si>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</si>
  <si>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</si>
  <si>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</si>
  <si>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</si>
  <si>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</si>
  <si>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</si>
  <si>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</si>
  <si>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</si>
  <si>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</si>
  <si>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</si>
  <si>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</si>
  <si>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</si>
  <si>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</si>
  <si>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</si>
  <si>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</si>
  <si>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</si>
  <si>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</si>
  <si>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</si>
  <si>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</si>
  <si>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</si>
  <si>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</si>
  <si>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</si>
  <si>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</si>
  <si>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</si>
  <si>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</si>
  <si>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</si>
  <si>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</si>
  <si>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</si>
  <si>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</si>
  <si>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</si>
  <si>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</si>
  <si>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</si>
  <si>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</si>
  <si>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</si>
  <si>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</si>
  <si>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</si>
  <si>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</si>
  <si>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</si>
  <si>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</si>
  <si>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</si>
  <si>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</si>
  <si>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</si>
  <si>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</si>
  <si>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</si>
  <si>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</si>
  <si>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</si>
  <si>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</si>
  <si>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</si>
  <si>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</si>
  <si>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</si>
  <si>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</si>
  <si>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</si>
  <si>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</si>
  <si>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</si>
  <si>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</si>
  <si>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</si>
  <si>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</si>
  <si>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</si>
  <si>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</si>
  <si>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</si>
  <si>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</si>
  <si>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</si>
  <si>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</si>
  <si>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</si>
  <si>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</si>
  <si>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</si>
  <si>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</si>
  <si>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</si>
  <si>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</si>
  <si>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</si>
  <si>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</si>
  <si>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</si>
  <si>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</si>
  <si>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</si>
  <si>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</si>
  <si>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</si>
  <si>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</si>
  <si>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</si>
  <si>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</si>
  <si>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</si>
  <si>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</si>
  <si>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</si>
  <si>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</si>
  <si>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</si>
  <si>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</si>
  <si>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</si>
  <si>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</si>
  <si>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</si>
  <si>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</si>
  <si>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</si>
  <si>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</si>
  <si>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</si>
  <si>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</si>
  <si>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</si>
  <si>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</si>
  <si>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</si>
  <si>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</si>
  <si>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</si>
  <si>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</si>
  <si>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</si>
  <si>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</si>
  <si>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</si>
  <si>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</si>
  <si>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</si>
  <si>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</si>
  <si>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</si>
  <si>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</si>
  <si>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</si>
  <si>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</si>
  <si>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</si>
  <si>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</si>
  <si>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</si>
  <si>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</si>
  <si>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</si>
  <si>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</si>
  <si>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</si>
  <si>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</si>
  <si>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</si>
  <si>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</si>
  <si>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</si>
  <si>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</si>
  <si>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</si>
  <si>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</si>
  <si>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</si>
  <si>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</si>
  <si>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</si>
  <si>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</si>
  <si>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</si>
  <si>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</si>
  <si>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</si>
  <si>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</si>
  <si>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</si>
  <si>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</si>
  <si>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</si>
  <si>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</si>
  <si>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</si>
  <si>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</si>
  <si>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</si>
  <si>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</si>
  <si>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</si>
  <si>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</si>
  <si>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</si>
  <si>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</si>
  <si>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</si>
  <si>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</si>
  <si>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</si>
  <si>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</si>
  <si>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</si>
  <si>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</si>
  <si>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</si>
  <si>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</si>
  <si>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</si>
  <si>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</si>
  <si>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</si>
  <si>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</si>
  <si>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</si>
  <si>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</si>
  <si>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</si>
  <si>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</si>
  <si>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</si>
  <si>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</si>
  <si>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</si>
  <si>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</si>
  <si>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</si>
  <si>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</si>
  <si>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</si>
  <si>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</si>
  <si>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</si>
  <si>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</si>
  <si>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</si>
  <si>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</si>
  <si>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</si>
  <si>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</si>
  <si>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</si>
  <si>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</si>
  <si>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</si>
  <si>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</si>
  <si>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</si>
  <si>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</si>
  <si>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</si>
  <si>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</si>
  <si>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</si>
  <si>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</si>
  <si>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</si>
  <si>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</si>
  <si>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</si>
  <si>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</si>
  <si>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</si>
  <si>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</si>
  <si>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</si>
  <si>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</si>
  <si>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</si>
  <si>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</si>
  <si>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</si>
  <si>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</si>
  <si>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</si>
  <si>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</si>
  <si>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</si>
  <si>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</si>
  <si>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</si>
  <si>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</si>
  <si>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</si>
  <si>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</si>
  <si>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</si>
  <si>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</si>
  <si>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</si>
  <si>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</si>
  <si>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</si>
  <si>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</si>
  <si>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</si>
  <si>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</si>
  <si>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</si>
  <si>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</si>
  <si>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</si>
  <si>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</si>
  <si>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</si>
  <si>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</si>
  <si>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</si>
  <si>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</si>
  <si>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</si>
  <si>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</si>
  <si>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</si>
  <si>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</si>
  <si>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</si>
  <si>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</si>
  <si>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</si>
  <si>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</si>
  <si>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</si>
  <si>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</si>
  <si>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</si>
  <si>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</si>
  <si>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</si>
  <si>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</si>
  <si>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</si>
  <si>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</si>
  <si>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</si>
  <si>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</si>
  <si>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</si>
  <si>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</si>
  <si>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</si>
  <si>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</si>
  <si>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</si>
  <si>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</si>
  <si>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</si>
  <si>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</si>
  <si>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</si>
  <si>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</si>
  <si>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</si>
  <si>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</si>
  <si>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</si>
  <si>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</si>
  <si>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</si>
  <si>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</si>
  <si>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</si>
  <si>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</si>
  <si>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</si>
  <si>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</si>
  <si>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</si>
  <si>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</si>
  <si>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</si>
  <si>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</si>
  <si>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</si>
  <si>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</si>
  <si>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</si>
  <si>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</si>
  <si>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</si>
  <si>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</si>
  <si>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</si>
  <si>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</si>
  <si>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</si>
  <si>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</si>
  <si>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</si>
  <si>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</si>
  <si>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</si>
  <si>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</si>
  <si>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</si>
  <si>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</si>
  <si>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</si>
  <si>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</si>
  <si>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</si>
  <si>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</si>
  <si>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</si>
  <si>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</si>
  <si>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</si>
  <si>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</si>
  <si>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</si>
  <si>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</si>
  <si>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</si>
  <si>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</si>
  <si>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</si>
  <si>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</si>
  <si>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</si>
  <si>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</si>
  <si>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</si>
  <si>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</si>
  <si>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</si>
  <si>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</si>
  <si>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</si>
  <si>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</si>
  <si>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</si>
  <si>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</si>
  <si>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</si>
  <si>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</si>
  <si>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</si>
  <si>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</si>
  <si>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</si>
  <si>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</si>
  <si>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</si>
  <si>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</si>
  <si>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</si>
  <si>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</si>
  <si>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</si>
  <si>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</si>
  <si>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</si>
  <si>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</si>
  <si>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</si>
  <si>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</si>
  <si>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</si>
  <si>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</si>
  <si>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</si>
  <si>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</si>
  <si>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</si>
  <si>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</si>
  <si>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</si>
  <si>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</si>
  <si>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</si>
  <si>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</si>
  <si>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</si>
  <si>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</si>
  <si>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</si>
  <si>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</si>
  <si>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</si>
  <si>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</si>
  <si>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</si>
  <si>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</si>
  <si>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</si>
  <si>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</si>
  <si>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</si>
  <si>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</si>
  <si>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</si>
  <si>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</si>
  <si>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</si>
  <si>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</si>
  <si>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</si>
  <si>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</si>
  <si>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</si>
  <si>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</si>
  <si>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</si>
  <si>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</si>
  <si>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</si>
  <si>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</si>
  <si>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</si>
  <si>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</si>
  <si>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</si>
  <si>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</si>
  <si>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</si>
  <si>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</si>
  <si>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</si>
  <si>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</si>
  <si>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</si>
  <si>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</si>
  <si>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</si>
  <si>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</si>
  <si>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</si>
  <si>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</si>
  <si>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</si>
  <si>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</si>
  <si>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</si>
  <si>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</si>
  <si>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</si>
  <si>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</si>
  <si>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</si>
  <si>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</si>
  <si>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</si>
  <si>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</si>
  <si>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</si>
  <si>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</si>
  <si>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</si>
  <si>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</si>
  <si>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</si>
  <si>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</si>
  <si>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</si>
  <si>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</si>
  <si>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</si>
  <si>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</si>
  <si>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</si>
  <si>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</si>
  <si>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</si>
  <si>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</si>
  <si>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</si>
  <si>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</si>
  <si>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</si>
  <si>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</si>
  <si>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</si>
  <si>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</si>
  <si>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</si>
  <si>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</si>
  <si>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</si>
  <si>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</si>
  <si>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</si>
  <si>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</si>
  <si>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</si>
  <si>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</si>
  <si>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</si>
  <si>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</si>
  <si>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</si>
  <si>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</si>
  <si>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</si>
  <si>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</si>
  <si>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</si>
  <si>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</si>
  <si>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</si>
  <si>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</si>
  <si>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</si>
  <si>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</si>
  <si>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</si>
  <si>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</si>
  <si>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</si>
  <si>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</si>
  <si>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</si>
  <si>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</si>
  <si>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</si>
  <si>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</si>
  <si>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</si>
  <si>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</si>
  <si>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</si>
  <si>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</si>
  <si>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</si>
  <si>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</si>
  <si>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</si>
  <si>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</si>
  <si>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</si>
  <si>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</si>
  <si>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</si>
  <si>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</si>
  <si>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</si>
  <si>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</si>
  <si>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</si>
  <si>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</si>
  <si>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</si>
  <si>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</si>
  <si>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</si>
  <si>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</si>
  <si>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</si>
  <si>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</si>
  <si>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</si>
  <si>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</si>
  <si>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</si>
  <si>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</si>
  <si>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</si>
  <si>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</si>
  <si>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</si>
  <si>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</si>
  <si>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</si>
  <si>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</si>
  <si>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</si>
  <si>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</si>
  <si>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</si>
  <si>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</si>
  <si>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</si>
  <si>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</si>
  <si>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</si>
  <si>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</si>
  <si>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</si>
  <si>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</si>
  <si>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</si>
  <si>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</si>
  <si>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</si>
  <si>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</si>
  <si>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</si>
  <si>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</si>
  <si>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</si>
  <si>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</si>
  <si>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</si>
  <si>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</si>
  <si>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</si>
  <si>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</si>
  <si>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</si>
  <si>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</si>
  <si>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</si>
  <si>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</si>
  <si>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</si>
  <si>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</si>
  <si>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</si>
  <si>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</si>
  <si>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</si>
  <si>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</si>
  <si>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</si>
  <si>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</si>
  <si>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</si>
  <si>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</si>
  <si>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</si>
  <si>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</si>
  <si>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</si>
  <si>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</si>
  <si>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</si>
  <si>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</si>
  <si>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</si>
  <si>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</si>
  <si>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</si>
  <si>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</si>
  <si>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</si>
  <si>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</si>
  <si>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</si>
  <si>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</si>
  <si>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</si>
  <si>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</si>
  <si>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</si>
  <si>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</si>
  <si>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</si>
  <si>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</si>
  <si>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</si>
  <si>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</si>
  <si>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</si>
  <si>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</si>
  <si>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</si>
  <si>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</si>
  <si>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</si>
  <si>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</si>
  <si>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</si>
  <si>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</si>
  <si>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</si>
  <si>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</si>
  <si>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</si>
  <si>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</si>
  <si>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</si>
  <si>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</si>
  <si>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</si>
  <si>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</si>
  <si>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</si>
  <si>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</si>
  <si>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</si>
  <si>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</si>
  <si>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</si>
  <si>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</si>
  <si>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</si>
  <si>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</si>
  <si>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</si>
  <si>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</si>
  <si>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</si>
  <si>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</si>
  <si>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</si>
  <si>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</si>
  <si>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</si>
  <si>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</si>
  <si>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</si>
  <si>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</si>
  <si>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</si>
  <si>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</si>
  <si>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</si>
  <si>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</si>
  <si>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</si>
  <si>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</si>
  <si>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</si>
  <si>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</si>
  <si>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</si>
  <si>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</si>
  <si>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</si>
  <si>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</si>
  <si>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</si>
  <si>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</si>
  <si>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</si>
  <si>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</si>
  <si>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</si>
  <si>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</si>
  <si>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</si>
  <si>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</si>
  <si>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</si>
  <si>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</si>
  <si>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</si>
  <si>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</si>
  <si>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</si>
  <si>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</si>
  <si>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</si>
  <si>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</si>
  <si>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</si>
  <si>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</si>
  <si>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</si>
  <si>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</si>
  <si>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</si>
  <si>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</si>
  <si>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</si>
  <si>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</si>
  <si>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</si>
  <si>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</si>
  <si>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</si>
  <si>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</si>
  <si>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</si>
  <si>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</si>
  <si>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</si>
  <si>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</si>
  <si>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</si>
  <si>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</si>
  <si>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</si>
  <si>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</si>
  <si>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</si>
  <si>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</si>
  <si>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</si>
  <si>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</si>
  <si>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</si>
  <si>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</si>
  <si>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</si>
  <si>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</si>
  <si>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</si>
  <si>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</si>
  <si>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</si>
  <si>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</si>
  <si>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</si>
  <si>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</si>
  <si>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</si>
  <si>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</si>
  <si>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</si>
  <si>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</si>
  <si>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</si>
  <si>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</si>
  <si>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</si>
  <si>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</si>
  <si>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</si>
  <si>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</si>
  <si>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</si>
  <si>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</si>
  <si>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</si>
  <si>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</si>
  <si>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</si>
  <si>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</si>
  <si>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</si>
  <si>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</si>
  <si>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</si>
  <si>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</si>
  <si>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</si>
  <si>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</si>
  <si>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</si>
  <si>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</si>
  <si>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</si>
  <si>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</si>
  <si>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</si>
  <si>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</si>
  <si>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</si>
  <si>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</si>
  <si>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</si>
  <si>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</si>
  <si>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</si>
  <si>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</si>
  <si>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</si>
  <si>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</si>
  <si>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</si>
  <si>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</si>
  <si>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</si>
  <si>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</si>
  <si>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</si>
  <si>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</si>
  <si>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</si>
  <si>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</si>
  <si>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</si>
  <si>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</si>
  <si>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</si>
  <si>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</si>
  <si>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</si>
  <si>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</si>
  <si>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</si>
  <si>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</si>
  <si>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</si>
  <si>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</si>
  <si>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</si>
  <si>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</si>
  <si>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</si>
  <si>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</si>
  <si>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</si>
  <si>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</si>
  <si>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</si>
  <si>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</si>
  <si>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</si>
  <si>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</si>
  <si>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</si>
  <si>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</si>
  <si>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</si>
  <si>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</si>
  <si>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</si>
  <si>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</si>
  <si>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</si>
  <si>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</si>
  <si>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</si>
  <si>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</si>
  <si>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</si>
  <si>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</si>
  <si>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</si>
  <si>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</si>
  <si>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</si>
  <si>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</si>
  <si>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</si>
  <si>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</si>
  <si>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</si>
  <si>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</si>
  <si>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</si>
  <si>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</si>
  <si>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</si>
  <si>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</si>
  <si>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</si>
  <si>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</si>
  <si>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</si>
  <si>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</si>
  <si>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</si>
  <si>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</si>
  <si>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</si>
  <si>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</si>
  <si>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</si>
  <si>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</si>
  <si>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</si>
  <si>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</si>
  <si>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</si>
  <si>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</si>
  <si>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</si>
  <si>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</si>
  <si>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</si>
  <si>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</si>
  <si>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</si>
  <si>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</si>
  <si>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</si>
  <si>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</si>
  <si>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</si>
  <si>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</si>
  <si>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</si>
  <si>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</si>
  <si>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</si>
  <si>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</si>
  <si>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</si>
  <si>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</si>
  <si>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</si>
  <si>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</si>
  <si>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</si>
  <si>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</si>
  <si>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</si>
  <si>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</si>
  <si>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</si>
  <si>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</si>
  <si>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</si>
  <si>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</si>
  <si>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</si>
  <si>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</si>
  <si>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</si>
  <si>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</si>
  <si>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</si>
  <si>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</si>
  <si>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</si>
  <si>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</si>
  <si>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</si>
  <si>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</si>
  <si>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</si>
  <si>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</si>
  <si>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</si>
  <si>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</si>
  <si>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</si>
  <si>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</si>
  <si>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</si>
  <si>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</si>
  <si>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</si>
  <si>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</si>
  <si>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</si>
  <si>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</si>
  <si>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</si>
  <si>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</si>
  <si>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</si>
  <si>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</si>
  <si>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</si>
  <si>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</si>
  <si>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</si>
  <si>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</si>
  <si>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</si>
  <si>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</si>
  <si>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</si>
  <si>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</si>
  <si>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</si>
  <si>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</si>
  <si>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</si>
  <si>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</si>
  <si>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</si>
  <si>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</si>
  <si>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</si>
  <si>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</si>
  <si>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</si>
  <si>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</si>
  <si>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</si>
  <si>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</si>
  <si>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</si>
  <si>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</si>
  <si>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</si>
  <si>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</si>
  <si>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</si>
  <si>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</si>
  <si>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</si>
  <si>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</si>
  <si>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</si>
  <si>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</si>
  <si>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</si>
  <si>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</si>
  <si>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</si>
  <si>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</si>
  <si>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</si>
  <si>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</si>
  <si>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</si>
  <si>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</si>
  <si>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</si>
  <si>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</si>
  <si>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</si>
  <si>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</si>
  <si>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</si>
  <si>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</si>
  <si>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</si>
  <si>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</si>
  <si>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</si>
  <si>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</si>
  <si>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</si>
  <si>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</si>
  <si>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</si>
  <si>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</si>
  <si>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</si>
  <si>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</si>
  <si>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</si>
  <si>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</si>
  <si>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</si>
  <si>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</si>
  <si>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</si>
  <si>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</si>
  <si>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</si>
  <si>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</si>
  <si>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</si>
  <si>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</si>
  <si>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</si>
  <si>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</si>
  <si>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</si>
  <si>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</si>
  <si>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</si>
  <si>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</si>
  <si>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</si>
  <si>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</si>
  <si>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</si>
  <si>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</si>
  <si>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</si>
  <si>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</si>
  <si>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</si>
  <si>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</si>
  <si>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</si>
  <si>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</si>
  <si>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</si>
  <si>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</si>
  <si>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</si>
  <si>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</si>
  <si>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</si>
  <si>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</si>
  <si>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</si>
  <si>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</si>
  <si>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</si>
  <si>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</si>
  <si>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</si>
  <si>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</si>
  <si>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</si>
  <si>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</si>
  <si>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</si>
  <si>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</si>
  <si>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</si>
  <si>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</si>
  <si>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</si>
  <si>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</si>
  <si>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</si>
  <si>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</si>
  <si>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</si>
  <si>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</si>
  <si>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</si>
  <si>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</si>
  <si>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</si>
  <si>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</si>
  <si>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</si>
  <si>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</si>
  <si>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</si>
  <si>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</si>
  <si>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</si>
  <si>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</si>
  <si>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</si>
  <si>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</si>
  <si>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</si>
  <si>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</si>
  <si>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</si>
  <si>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</si>
  <si>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</si>
  <si>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</si>
  <si>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</si>
  <si>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</si>
  <si>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</si>
  <si>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</si>
  <si>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</si>
  <si>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</si>
  <si>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</si>
  <si>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</si>
  <si>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</si>
  <si>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</si>
  <si>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</si>
  <si>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</si>
  <si>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</si>
  <si>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</si>
  <si>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</si>
  <si>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</si>
  <si>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</si>
  <si>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</si>
  <si>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</si>
  <si>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</si>
  <si>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</si>
  <si>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</si>
  <si>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</si>
  <si>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</si>
  <si>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</si>
  <si>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</si>
  <si>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</si>
  <si>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</si>
  <si>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</si>
  <si>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</si>
  <si>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</si>
  <si>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</si>
  <si>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</si>
  <si>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</si>
  <si>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</si>
  <si>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</si>
  <si>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</si>
  <si>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</si>
  <si>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</si>
  <si>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</si>
  <si>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</si>
  <si>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</si>
  <si>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</si>
  <si>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</si>
  <si>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</si>
  <si>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</si>
  <si>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</si>
  <si>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</si>
  <si>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</si>
  <si>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</si>
  <si>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</si>
  <si>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</si>
  <si>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</si>
  <si>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</si>
  <si>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</si>
  <si>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</si>
  <si>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</si>
  <si>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</si>
  <si>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</si>
  <si>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</si>
  <si>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</si>
  <si>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</si>
  <si>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</si>
  <si>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</si>
  <si>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</si>
  <si>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</si>
  <si>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</si>
  <si>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</si>
  <si>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</si>
  <si>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</si>
  <si>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</si>
  <si>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</si>
  <si>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</si>
  <si>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</si>
  <si>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</si>
  <si>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</si>
  <si>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</si>
  <si>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</si>
  <si>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</si>
  <si>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</si>
  <si>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</si>
  <si>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</si>
  <si>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</si>
  <si>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</si>
  <si>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</si>
  <si>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</si>
  <si>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</si>
  <si>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</si>
  <si>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</si>
  <si>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</si>
  <si>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</si>
  <si>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</si>
  <si>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</si>
  <si>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</si>
  <si>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</si>
  <si>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</si>
  <si>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</si>
  <si>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</si>
  <si>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</si>
  <si>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</si>
  <si>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</si>
  <si>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</si>
  <si>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</si>
  <si>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</si>
  <si>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</si>
  <si>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</si>
  <si>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</si>
  <si>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</si>
  <si>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</si>
  <si>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</si>
  <si>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</si>
  <si>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</si>
  <si>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</si>
  <si>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</si>
  <si>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</si>
  <si>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</si>
  <si>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</si>
  <si>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</si>
  <si>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</si>
  <si>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</si>
  <si>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</si>
  <si>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</si>
  <si>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</si>
  <si>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</si>
  <si>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</si>
  <si>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</si>
  <si>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</si>
  <si>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</si>
  <si>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</si>
  <si>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</si>
  <si>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</si>
  <si>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</si>
  <si>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</si>
  <si>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</si>
  <si>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</si>
  <si>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</si>
  <si>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</si>
  <si>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</si>
  <si>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</si>
  <si>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</si>
  <si>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</si>
  <si>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</si>
  <si>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</si>
  <si>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</si>
  <si>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</si>
  <si>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</si>
  <si>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</si>
  <si>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</si>
  <si>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</si>
  <si>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</si>
  <si>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</si>
  <si>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</si>
  <si>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</si>
  <si>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</si>
  <si>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</si>
  <si>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</si>
  <si>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</si>
  <si>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</si>
  <si>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</si>
  <si>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</si>
  <si>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</si>
  <si>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</si>
  <si>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</si>
  <si>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</si>
  <si>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</si>
  <si>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</si>
  <si>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</si>
  <si>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</si>
  <si>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</si>
  <si>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</si>
  <si>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</si>
  <si>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</si>
  <si>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</si>
  <si>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</si>
  <si>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</si>
  <si>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</si>
  <si>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</si>
  <si>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</si>
  <si>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</si>
  <si>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</si>
  <si>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</si>
  <si>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</si>
  <si>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</si>
  <si>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</si>
  <si>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</si>
  <si>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</si>
  <si>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</si>
  <si>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</si>
  <si>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</si>
  <si>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</si>
  <si>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</si>
  <si>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</si>
  <si>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</si>
  <si>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</si>
  <si>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</si>
  <si>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</si>
  <si>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</si>
  <si>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</si>
  <si>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</si>
  <si>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</si>
  <si>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</si>
  <si>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</si>
  <si>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</si>
  <si>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</si>
  <si>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</si>
  <si>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</si>
  <si>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</si>
  <si>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</si>
  <si>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</si>
  <si>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</si>
  <si>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</si>
  <si>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</si>
  <si>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</si>
  <si>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</si>
  <si>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</si>
  <si>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</si>
  <si>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</si>
  <si>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</si>
  <si>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</si>
  <si>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</si>
  <si>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</si>
  <si>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</si>
  <si>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</si>
  <si>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</si>
  <si>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</si>
  <si>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</si>
  <si>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</si>
  <si>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</si>
  <si>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</si>
  <si>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</si>
  <si>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</si>
  <si>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</si>
  <si>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</si>
  <si>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</si>
  <si>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</si>
  <si>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</si>
  <si>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</si>
  <si>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</si>
  <si>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</si>
  <si>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</si>
  <si>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</si>
  <si>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</si>
  <si>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</si>
  <si>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</si>
  <si>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</si>
  <si>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</si>
  <si>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</si>
  <si>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</si>
  <si>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</si>
  <si>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</si>
  <si>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</si>
  <si>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</si>
  <si>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</si>
  <si>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</si>
  <si>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</si>
  <si>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</si>
  <si>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</si>
  <si>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</si>
  <si>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</si>
  <si>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</si>
  <si>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</si>
  <si>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</si>
  <si>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</si>
  <si>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</si>
  <si>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</si>
  <si>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</si>
  <si>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</si>
  <si>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</si>
  <si>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</si>
  <si>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</si>
  <si>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</si>
  <si>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</si>
  <si>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</si>
  <si>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</si>
  <si>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</si>
  <si>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</si>
  <si>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</si>
  <si>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</si>
  <si>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</si>
  <si>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</si>
  <si>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</si>
  <si>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</si>
  <si>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</si>
  <si>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</si>
  <si>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</si>
  <si>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</si>
  <si>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</si>
  <si>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</si>
  <si>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</si>
  <si>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</si>
  <si>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</si>
  <si>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</si>
  <si>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</si>
  <si>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</si>
  <si>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</si>
  <si>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</si>
  <si>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</si>
  <si>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</si>
  <si>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</si>
  <si>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</si>
  <si>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</si>
  <si>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</si>
  <si>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</si>
  <si>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</si>
  <si>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</si>
  <si>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</si>
  <si>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</si>
  <si>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</si>
  <si>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</si>
  <si>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</si>
  <si>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</si>
  <si>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</si>
  <si>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</si>
  <si>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</si>
  <si>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</si>
  <si>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</si>
  <si>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</si>
  <si>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</si>
  <si>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</si>
  <si>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</si>
  <si>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</si>
  <si>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</si>
  <si>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</si>
  <si>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</si>
  <si>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</si>
  <si>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</si>
  <si>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</si>
  <si>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</si>
  <si>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</si>
  <si>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</si>
  <si>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</si>
  <si>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</si>
  <si>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</si>
  <si>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</si>
  <si>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</si>
  <si>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</si>
  <si>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</si>
  <si>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</si>
  <si>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</si>
  <si>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</si>
  <si>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</si>
  <si>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</si>
  <si>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</si>
  <si>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</si>
  <si>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</si>
  <si>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</si>
  <si>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</si>
  <si>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</si>
  <si>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</si>
  <si>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</si>
  <si>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</si>
  <si>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</si>
  <si>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</si>
  <si>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</si>
  <si>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</si>
  <si>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</si>
  <si>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</si>
  <si>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</si>
  <si>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</si>
  <si>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</si>
  <si>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</si>
  <si>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</si>
  <si>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</si>
  <si>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</si>
  <si>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</si>
  <si>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</si>
  <si>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</si>
  <si>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</si>
  <si>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</si>
  <si>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</si>
  <si>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</si>
  <si>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</si>
  <si>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</si>
  <si>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</si>
  <si>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</si>
  <si>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</si>
  <si>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</si>
  <si>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</si>
  <si>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</si>
  <si>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</si>
  <si>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</si>
  <si>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</si>
  <si>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</si>
  <si>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</si>
  <si>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</si>
  <si>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</si>
  <si>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</si>
  <si>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</si>
  <si>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</si>
  <si>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</si>
  <si>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</si>
  <si>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</si>
  <si>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</si>
  <si>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</si>
  <si>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</si>
  <si>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</si>
  <si>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</si>
  <si>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</si>
  <si>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</si>
  <si>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</si>
  <si>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</si>
  <si>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</si>
  <si>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</si>
  <si>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</si>
  <si>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</si>
  <si>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</si>
  <si>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</si>
  <si>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</si>
  <si>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</si>
  <si>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</si>
  <si>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</si>
  <si>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</si>
  <si>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</si>
  <si>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</si>
  <si>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</si>
  <si>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</si>
  <si>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</si>
  <si>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</si>
  <si>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</si>
  <si>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</si>
  <si>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</si>
  <si>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</si>
  <si>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</si>
  <si>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</si>
  <si>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</si>
  <si>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</si>
  <si>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</si>
  <si>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</si>
  <si>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</si>
  <si>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</si>
  <si>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</si>
  <si>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</si>
  <si>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</si>
  <si>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</si>
  <si>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</si>
  <si>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</si>
  <si>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</si>
  <si>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</si>
  <si>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</si>
  <si>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</si>
  <si>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</si>
  <si>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</si>
  <si>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</si>
  <si>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</si>
  <si>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</si>
  <si>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</si>
  <si>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</si>
  <si>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</si>
  <si>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</si>
  <si>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</si>
  <si>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</si>
  <si>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</si>
  <si>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</si>
  <si>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</si>
  <si>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</si>
  <si>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</si>
  <si>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</si>
  <si>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</si>
  <si>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</si>
  <si>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</si>
  <si>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</si>
  <si>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</si>
  <si>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</si>
  <si>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</si>
  <si>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</si>
  <si>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</si>
  <si>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</si>
  <si>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</si>
  <si>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</si>
  <si>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</si>
  <si>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</si>
  <si>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</si>
  <si>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</si>
  <si>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</si>
  <si>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</si>
  <si>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</si>
  <si>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</si>
  <si>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</si>
  <si>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</si>
  <si>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</si>
  <si>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</si>
  <si>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</si>
  <si>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</si>
  <si>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</si>
  <si>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</si>
  <si>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</si>
  <si>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</si>
  <si>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</si>
  <si>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</si>
  <si>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</si>
  <si>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</si>
  <si>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</si>
  <si>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</si>
  <si>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</si>
  <si>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</si>
  <si>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</si>
  <si>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</si>
  <si>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</si>
  <si>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</si>
  <si>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</si>
  <si>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</si>
  <si>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</si>
  <si>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</si>
  <si>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</si>
  <si>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</si>
  <si>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</si>
  <si>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</si>
  <si>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</si>
  <si>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</si>
  <si>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</si>
  <si>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</si>
  <si>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</si>
  <si>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</si>
  <si>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</si>
  <si>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</si>
  <si>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</si>
  <si>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</si>
  <si>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</si>
  <si>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</si>
  <si>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</si>
  <si>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</si>
  <si>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</si>
  <si>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</si>
  <si>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</si>
  <si>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</si>
  <si>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</si>
  <si>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</si>
  <si>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</si>
  <si>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</si>
  <si>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</si>
  <si>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</si>
  <si>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</si>
  <si>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</si>
  <si>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</si>
  <si>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</si>
  <si>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</si>
  <si>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</si>
  <si>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</si>
  <si>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</si>
  <si>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</si>
  <si>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</si>
  <si>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</si>
  <si>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</si>
  <si>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</si>
  <si>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</si>
  <si>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</si>
  <si>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</si>
  <si>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</si>
  <si>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</si>
  <si>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</si>
  <si>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</si>
  <si>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</si>
  <si>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</si>
  <si>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</si>
  <si>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</si>
  <si>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</si>
  <si>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</si>
  <si>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</si>
  <si>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</si>
  <si>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</si>
  <si>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</si>
  <si>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</si>
  <si>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</si>
  <si>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</si>
  <si>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</si>
  <si>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</si>
  <si>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</si>
  <si>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</si>
  <si>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</si>
  <si>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</si>
  <si>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</si>
  <si>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</si>
  <si>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</si>
  <si>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</si>
  <si>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</si>
  <si>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</si>
  <si>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</si>
  <si>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</si>
  <si>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</si>
  <si>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</si>
  <si>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</si>
  <si>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</si>
  <si>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</si>
  <si>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</si>
  <si>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</si>
  <si>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</si>
  <si>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</si>
  <si>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</si>
  <si>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</si>
  <si>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</si>
  <si>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</si>
  <si>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</si>
  <si>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</si>
  <si>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</si>
  <si>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</si>
  <si>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</si>
  <si>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</si>
  <si>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</si>
  <si>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</si>
  <si>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</si>
  <si>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</si>
  <si>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</si>
  <si>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</si>
  <si>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</si>
  <si>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</si>
  <si>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</si>
  <si>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</si>
  <si>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</si>
  <si>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</si>
  <si>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</si>
  <si>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</si>
  <si>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</si>
  <si>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</si>
  <si>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</si>
  <si>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</si>
  <si>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</si>
  <si>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</si>
  <si>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</si>
  <si>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</si>
  <si>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</si>
  <si>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</si>
  <si>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</si>
  <si>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</si>
  <si>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</si>
  <si>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</si>
  <si>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</si>
  <si>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</si>
  <si>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</si>
  <si>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</si>
  <si>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</si>
  <si>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</si>
  <si>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</si>
  <si>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</si>
  <si>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</si>
  <si>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</si>
  <si>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</si>
  <si>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</si>
  <si>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</si>
  <si>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</si>
  <si>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</si>
  <si>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</si>
  <si>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</si>
  <si>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</si>
  <si>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</si>
  <si>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</si>
  <si>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</si>
  <si>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</si>
  <si>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</si>
  <si>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</si>
  <si>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</si>
  <si>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</si>
  <si>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</si>
  <si>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</si>
  <si>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</si>
  <si>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</si>
  <si>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</si>
  <si>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</si>
  <si>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</si>
  <si>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</si>
  <si>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</si>
  <si>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</si>
  <si>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</si>
  <si>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</si>
  <si>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</si>
  <si>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</si>
  <si>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</si>
  <si>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</si>
  <si>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</si>
  <si>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</si>
  <si>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</si>
  <si>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</si>
  <si>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</si>
  <si>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</si>
  <si>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</si>
  <si>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</si>
  <si>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</si>
  <si>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</si>
  <si>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</si>
  <si>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</si>
  <si>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</si>
  <si>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</si>
  <si>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</si>
  <si>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</si>
  <si>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</si>
  <si>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</si>
  <si>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</si>
  <si>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</si>
  <si>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</si>
  <si>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</si>
  <si>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</si>
  <si>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</si>
  <si>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</si>
  <si>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</si>
  <si>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</si>
  <si>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</si>
  <si>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</si>
  <si>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</si>
  <si>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</si>
  <si>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</si>
  <si>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</si>
  <si>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</si>
  <si>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</si>
  <si>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</si>
  <si>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</si>
  <si>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</si>
  <si>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</si>
  <si>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</si>
  <si>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</si>
  <si>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</si>
  <si>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</si>
  <si>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</si>
  <si>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</si>
  <si>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</si>
  <si>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</si>
  <si>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</si>
  <si>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</si>
  <si>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</si>
  <si>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</si>
  <si>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</si>
  <si>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</si>
  <si>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</si>
  <si>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</si>
  <si>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</si>
  <si>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</si>
  <si>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</si>
  <si>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</si>
  <si>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</si>
  <si>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</si>
  <si>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</si>
  <si>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</si>
  <si>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</si>
  <si>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</si>
  <si>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</si>
  <si>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</si>
  <si>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</si>
  <si>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</si>
  <si>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</si>
  <si>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</si>
  <si>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</si>
  <si>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</si>
  <si>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</si>
  <si>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</si>
  <si>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</si>
  <si>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</si>
  <si>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</si>
  <si>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</si>
  <si>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</si>
  <si>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</si>
  <si>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</si>
  <si>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</si>
  <si>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</si>
  <si>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</si>
  <si>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</si>
  <si>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</si>
  <si>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</si>
  <si>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</si>
  <si>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</si>
  <si>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</si>
  <si>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</si>
  <si>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</si>
  <si>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</si>
  <si>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</si>
  <si>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</si>
  <si>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</si>
  <si>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</si>
  <si>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</si>
  <si>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</si>
  <si>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</si>
  <si>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</si>
  <si>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</si>
  <si>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</si>
  <si>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</si>
  <si>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</si>
  <si>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</si>
  <si>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</si>
  <si>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</si>
  <si>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</si>
  <si>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</si>
  <si>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</si>
  <si>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</si>
  <si>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</si>
  <si>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</si>
  <si>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</si>
  <si>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</si>
  <si>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</si>
  <si>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</si>
  <si>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</si>
  <si>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</si>
  <si>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</si>
  <si>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</si>
  <si>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</si>
  <si>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</si>
  <si>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</si>
  <si>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</si>
  <si>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</si>
  <si>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</si>
  <si>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</si>
  <si>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</si>
  <si>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</si>
  <si>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</si>
  <si>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</si>
  <si>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</si>
  <si>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</si>
  <si>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</si>
  <si>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</si>
  <si>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</si>
  <si>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</si>
  <si>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</si>
  <si>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</si>
  <si>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</si>
  <si>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</si>
  <si>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</si>
  <si>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</si>
  <si>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</si>
  <si>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</si>
  <si>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</si>
  <si>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</si>
  <si>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</si>
  <si>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</si>
  <si>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</si>
  <si>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</si>
  <si>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</si>
  <si>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</si>
  <si>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</si>
  <si>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</si>
  <si>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</si>
  <si>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</si>
  <si>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</si>
  <si>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</si>
  <si>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</si>
  <si>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</si>
  <si>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</si>
  <si>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</si>
  <si>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</si>
  <si>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</si>
  <si>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</si>
  <si>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</si>
  <si>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</si>
  <si>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</si>
  <si>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</si>
  <si>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</si>
  <si>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</si>
  <si>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</si>
  <si>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</si>
  <si>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</si>
  <si>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</si>
  <si>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</si>
  <si>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</si>
  <si>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</si>
  <si>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</si>
  <si>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</si>
  <si>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</si>
  <si>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</si>
  <si>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</si>
  <si>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</si>
  <si>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</si>
  <si>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</si>
  <si>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</si>
  <si>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</si>
  <si>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</si>
  <si>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</si>
  <si>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</si>
  <si>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</si>
  <si>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</si>
  <si>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</si>
  <si>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</si>
  <si>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</si>
  <si>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</si>
  <si>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</si>
  <si>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</si>
  <si>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</si>
  <si>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</si>
  <si>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</si>
  <si>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</si>
  <si>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</si>
  <si>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</si>
  <si>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</si>
  <si>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</si>
  <si>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</si>
  <si>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</si>
  <si>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</si>
  <si>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</si>
  <si>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</si>
  <si>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</si>
  <si>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</si>
  <si>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</si>
  <si>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</si>
  <si>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</si>
  <si>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</si>
  <si>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</si>
  <si>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</si>
  <si>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</si>
  <si>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</si>
  <si>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</si>
  <si>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</si>
  <si>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</si>
  <si>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</si>
  <si>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</si>
  <si>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</si>
  <si>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</si>
  <si>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</si>
  <si>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</si>
  <si>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</si>
  <si>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</si>
  <si>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</si>
  <si>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</si>
  <si>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</si>
  <si>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</si>
  <si>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</si>
  <si>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</si>
  <si>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</si>
  <si>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</si>
  <si>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</si>
  <si>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</si>
  <si>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</si>
  <si>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</si>
  <si>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</si>
  <si>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</si>
  <si>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</si>
  <si>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</si>
  <si>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</si>
  <si>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</si>
  <si>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</si>
  <si>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</si>
  <si>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</si>
  <si>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</si>
  <si>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</si>
  <si>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</si>
  <si>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</si>
  <si>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</si>
  <si>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</si>
  <si>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</si>
  <si>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</si>
  <si>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</si>
  <si>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</si>
  <si>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</si>
  <si>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</si>
  <si>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</si>
  <si>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</si>
  <si>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</si>
  <si>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</si>
  <si>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</si>
  <si>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</si>
  <si>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</si>
  <si>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</si>
  <si>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</si>
  <si>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</si>
  <si>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</si>
  <si>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</si>
  <si>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</si>
  <si>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</si>
  <si>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</si>
  <si>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</si>
  <si>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</si>
  <si>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</si>
  <si>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</si>
  <si>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</si>
  <si>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</si>
  <si>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</si>
  <si>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</si>
  <si>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</si>
  <si>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</si>
  <si>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</si>
  <si>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</si>
  <si>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</si>
  <si>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</si>
  <si>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</si>
  <si>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</si>
  <si>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</si>
  <si>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</si>
  <si>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</si>
  <si>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</si>
  <si>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</si>
  <si>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</si>
  <si>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</si>
  <si>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</si>
  <si>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</si>
  <si>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</si>
  <si>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</si>
  <si>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</si>
  <si>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</si>
  <si>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</si>
  <si>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</si>
  <si>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</si>
  <si>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</si>
  <si>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</si>
  <si>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</si>
  <si>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</si>
  <si>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</si>
  <si>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</si>
  <si>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</si>
  <si>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</si>
  <si>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</si>
  <si>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</si>
  <si>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</si>
  <si>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</si>
  <si>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</si>
  <si>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</si>
  <si>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</si>
  <si>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</si>
  <si>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</si>
  <si>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</si>
  <si>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</si>
  <si>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</si>
  <si>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</si>
  <si>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</si>
  <si>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</si>
  <si>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</si>
  <si>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</si>
  <si>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</si>
  <si>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</si>
  <si>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</si>
  <si>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</si>
  <si>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</si>
  <si>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</si>
  <si>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</si>
  <si>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</si>
  <si>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</si>
  <si>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</si>
  <si>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</si>
  <si>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</si>
  <si>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</si>
  <si>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</si>
  <si>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</si>
  <si>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</si>
  <si>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</si>
  <si>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</si>
  <si>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</si>
  <si>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</si>
  <si>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</si>
  <si>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</si>
  <si>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</si>
  <si>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</si>
  <si>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</si>
  <si>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</si>
  <si>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</si>
  <si>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</si>
  <si>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</si>
  <si>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</si>
  <si>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</si>
  <si>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</si>
  <si>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</si>
  <si>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</si>
  <si>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</si>
  <si>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</si>
  <si>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</si>
  <si>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</si>
  <si>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</si>
  <si>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</si>
  <si>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</si>
  <si>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</si>
  <si>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</si>
  <si>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</si>
  <si>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</si>
  <si>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</si>
  <si>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</si>
  <si>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</si>
  <si>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</si>
  <si>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</si>
  <si>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</si>
  <si>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</si>
  <si>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</si>
  <si>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</si>
  <si>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</si>
  <si>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</si>
  <si>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</si>
  <si>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</si>
  <si>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</si>
  <si>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</si>
  <si>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</si>
  <si>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</si>
  <si>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</si>
  <si>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</si>
  <si>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</si>
  <si>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</si>
  <si>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</si>
  <si>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</si>
  <si>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</si>
  <si>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</si>
  <si>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</si>
  <si>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</si>
  <si>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</si>
  <si>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</si>
  <si>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</si>
  <si>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</si>
  <si>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</si>
  <si>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</si>
  <si>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</si>
  <si>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</si>
  <si>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</si>
  <si>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</si>
  <si>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</si>
  <si>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</si>
  <si>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</si>
  <si>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</si>
  <si>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</si>
  <si>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</si>
  <si>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</si>
  <si>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</si>
  <si>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</si>
  <si>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</si>
  <si>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</si>
  <si>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</si>
  <si>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</si>
  <si>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</si>
  <si>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</si>
  <si>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</si>
  <si>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</si>
  <si>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</si>
  <si>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</si>
  <si>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</si>
  <si>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</si>
  <si>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</si>
  <si>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</si>
  <si>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</si>
  <si>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</si>
  <si>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</si>
  <si>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</si>
  <si>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</si>
  <si>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</si>
  <si>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</si>
  <si>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</si>
  <si>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</si>
  <si>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</si>
  <si>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</si>
  <si>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</si>
  <si>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</si>
  <si>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</si>
  <si>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</si>
  <si>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</si>
  <si>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</si>
  <si>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</si>
  <si>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</si>
  <si>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</si>
  <si>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</si>
  <si>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</si>
  <si>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</si>
  <si>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</si>
  <si>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</si>
  <si>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</si>
  <si>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</si>
  <si>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</si>
  <si>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</si>
  <si>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</si>
  <si>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</si>
  <si>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</si>
  <si>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</si>
  <si>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</si>
  <si>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</si>
  <si>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</si>
  <si>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</si>
  <si>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</si>
  <si>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</si>
  <si>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</si>
  <si>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</si>
  <si>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</si>
  <si>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</si>
  <si>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</si>
  <si>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</si>
  <si>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</si>
  <si>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</si>
  <si>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</si>
  <si>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</si>
  <si>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</si>
  <si>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</si>
  <si>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</si>
  <si>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</si>
  <si>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</si>
  <si>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</si>
  <si>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</si>
  <si>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</si>
  <si>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</si>
  <si>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</si>
  <si>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</si>
  <si>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</si>
  <si>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</si>
  <si>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</si>
  <si>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</si>
  <si>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</si>
  <si>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</si>
  <si>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</si>
  <si>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</si>
  <si>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</si>
  <si>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</si>
  <si>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</si>
  <si>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</si>
  <si>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</si>
  <si>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</si>
  <si>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</si>
  <si>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</si>
  <si>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</si>
  <si>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</si>
  <si>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</si>
  <si>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</si>
  <si>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</si>
  <si>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</si>
  <si>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</si>
  <si>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</si>
  <si>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</si>
  <si>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</si>
  <si>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</si>
  <si>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</si>
  <si>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</si>
  <si>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</si>
  <si>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</si>
  <si>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</si>
  <si>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</si>
  <si>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</si>
  <si>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</si>
  <si>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</si>
  <si>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</si>
  <si>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</si>
  <si>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</si>
  <si>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</si>
  <si>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</si>
  <si>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</si>
  <si>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</si>
  <si>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</si>
  <si>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</si>
  <si>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</si>
  <si>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</si>
  <si>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</si>
  <si>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</si>
  <si>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</si>
  <si>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</si>
  <si>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</si>
  <si>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</si>
  <si>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</si>
  <si>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</si>
  <si>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</si>
  <si>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</si>
  <si>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</si>
  <si>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</si>
  <si>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</si>
  <si>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</si>
  <si>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</si>
  <si>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</si>
  <si>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</si>
  <si>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</si>
  <si>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</si>
  <si>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</si>
  <si>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</si>
  <si>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</si>
  <si>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</si>
  <si>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</si>
  <si>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</si>
  <si>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</si>
  <si>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</si>
  <si>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</si>
  <si>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</si>
  <si>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</si>
  <si>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</si>
  <si>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</si>
  <si>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</si>
  <si>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</si>
  <si>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</si>
  <si>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</si>
  <si>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</si>
  <si>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</si>
  <si>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</si>
  <si>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</si>
  <si>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</si>
  <si>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</si>
  <si>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</si>
  <si>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</si>
  <si>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</si>
  <si>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</si>
  <si>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</si>
  <si>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</si>
  <si>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</si>
  <si>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</si>
  <si>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</si>
  <si>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</si>
  <si>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</si>
  <si>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</si>
  <si>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</si>
  <si>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</si>
  <si>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</si>
  <si>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</si>
  <si>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</si>
  <si>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</si>
  <si>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</si>
  <si>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</si>
  <si>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</si>
  <si>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</si>
  <si>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</si>
  <si>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</si>
  <si>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</si>
  <si>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</si>
  <si>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</si>
  <si>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</si>
  <si>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</si>
  <si>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</si>
  <si>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</si>
  <si>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</si>
  <si>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</si>
  <si>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</si>
  <si>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</si>
  <si>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</si>
  <si>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</si>
  <si>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</si>
  <si>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</si>
  <si>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</si>
  <si>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</si>
  <si>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</si>
  <si>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</si>
  <si>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</si>
  <si>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</si>
  <si>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</si>
  <si>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</si>
  <si>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</si>
  <si>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</si>
  <si>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</si>
  <si>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</si>
  <si>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</si>
  <si>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</si>
  <si>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</si>
  <si>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</si>
  <si>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</si>
  <si>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</si>
  <si>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</si>
  <si>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</si>
  <si>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</si>
  <si>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</si>
  <si>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</si>
  <si>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</si>
  <si>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</si>
  <si>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</si>
  <si>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</si>
  <si>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</si>
  <si>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</si>
  <si>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</si>
  <si>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</si>
  <si>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</si>
  <si>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</si>
  <si>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</si>
  <si>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</si>
  <si>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</si>
  <si>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</si>
  <si>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</si>
  <si>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</si>
  <si>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</si>
  <si>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</si>
  <si>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</si>
  <si>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</si>
  <si>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</si>
  <si>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</si>
  <si>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</si>
  <si>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</si>
  <si>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</si>
  <si>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</si>
  <si>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</si>
  <si>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</si>
  <si>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</si>
  <si>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</si>
  <si>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</si>
  <si>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</si>
  <si>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</si>
  <si>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</si>
  <si>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</si>
  <si>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</si>
  <si>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</si>
  <si>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</si>
  <si>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</si>
  <si>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</si>
  <si>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</si>
  <si>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</si>
  <si>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</si>
  <si>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</si>
  <si>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</si>
  <si>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</si>
  <si>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</si>
  <si>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</si>
  <si>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</si>
  <si>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</si>
  <si>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</si>
  <si>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</si>
  <si>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</si>
  <si>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</si>
  <si>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</si>
  <si>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</si>
  <si>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</si>
  <si>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</si>
  <si>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</si>
  <si>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</si>
  <si>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</si>
  <si>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</si>
  <si>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</si>
  <si>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</si>
  <si>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</si>
  <si>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</si>
  <si>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</si>
  <si>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</si>
  <si>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</si>
  <si>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</si>
  <si>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</si>
  <si>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</si>
  <si>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</si>
  <si>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</si>
  <si>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</si>
  <si>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</si>
  <si>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</si>
  <si>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</si>
  <si>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</si>
  <si>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</si>
  <si>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</si>
  <si>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</si>
  <si>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</si>
  <si>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</si>
  <si>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</si>
  <si>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</si>
  <si>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</si>
  <si>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</si>
  <si>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</si>
  <si>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</si>
  <si>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</si>
  <si>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</si>
  <si>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</si>
  <si>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</si>
  <si>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</si>
  <si>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</si>
  <si>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</si>
  <si>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</si>
  <si>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</si>
  <si>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</si>
  <si>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</si>
  <si>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</si>
  <si>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</si>
  <si>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</si>
  <si>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</si>
  <si>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</si>
  <si>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</si>
  <si>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</si>
  <si>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</si>
  <si>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</si>
  <si>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</si>
  <si>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</si>
  <si>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</si>
  <si>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</si>
  <si>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</si>
  <si>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</si>
  <si>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</si>
  <si>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</si>
  <si>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</si>
  <si>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</si>
  <si>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</si>
  <si>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</si>
  <si>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</si>
  <si>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</si>
  <si>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</si>
  <si>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</si>
  <si>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</si>
  <si>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</si>
  <si>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</si>
  <si>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</si>
  <si>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</si>
  <si>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</si>
  <si>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</si>
  <si>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</si>
  <si>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</si>
  <si>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</si>
  <si>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</si>
  <si>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</si>
  <si>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</si>
  <si>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</si>
  <si>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</si>
  <si>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</si>
  <si>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</si>
  <si>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</si>
  <si>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</si>
  <si>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</si>
  <si>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</si>
  <si>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</si>
  <si>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</si>
  <si>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</si>
  <si>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</si>
  <si>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</si>
  <si>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</si>
  <si>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</si>
  <si>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</si>
  <si>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</si>
  <si>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</si>
  <si>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</si>
  <si>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</si>
  <si>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</si>
  <si>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</si>
  <si>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</si>
  <si>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</si>
  <si>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</si>
  <si>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</si>
  <si>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</si>
  <si>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</si>
  <si>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</si>
  <si>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</si>
  <si>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</si>
  <si>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</si>
  <si>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</si>
  <si>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</si>
  <si>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</si>
  <si>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</si>
  <si>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</si>
  <si>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</si>
  <si>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</si>
  <si>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</si>
  <si>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</si>
  <si>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</si>
  <si>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</si>
  <si>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</si>
  <si>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</si>
  <si>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</si>
  <si>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</si>
  <si>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</si>
  <si>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</si>
  <si>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</si>
  <si>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</si>
  <si>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</si>
  <si>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</si>
  <si>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</si>
  <si>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</si>
  <si>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</si>
  <si>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</si>
  <si>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</si>
  <si>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</si>
  <si>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</si>
  <si>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</si>
  <si>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</si>
  <si>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</si>
  <si>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</si>
  <si>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</si>
  <si>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</si>
  <si>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</si>
  <si>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</si>
  <si>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</si>
  <si>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</si>
  <si>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</si>
  <si>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</si>
  <si>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</si>
  <si>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</si>
  <si>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</si>
  <si>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</si>
  <si>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</si>
  <si>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</si>
  <si>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</si>
  <si>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</si>
  <si>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</si>
  <si>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</si>
  <si>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</si>
  <si>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</si>
  <si>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</si>
  <si>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</si>
  <si>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</si>
  <si>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</si>
  <si>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</si>
  <si>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</si>
  <si>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</si>
  <si>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</si>
  <si>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</si>
  <si>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</si>
  <si>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</si>
  <si>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</si>
  <si>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</si>
  <si>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</si>
  <si>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</si>
  <si>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</si>
  <si>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</si>
  <si>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</si>
  <si>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</si>
  <si>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</si>
  <si>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</si>
  <si>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</si>
  <si>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</si>
  <si>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</si>
  <si>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</si>
  <si>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</si>
  <si>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</si>
  <si>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</si>
  <si>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</si>
  <si>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</si>
  <si>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</si>
  <si>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</si>
  <si>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</si>
  <si>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</si>
  <si>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</si>
  <si>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</si>
  <si>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</si>
  <si>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</si>
  <si>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</si>
  <si>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</si>
  <si>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</si>
  <si>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</si>
  <si>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</si>
  <si>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</si>
  <si>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</si>
  <si>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</si>
  <si>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</si>
  <si>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</si>
  <si>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</si>
  <si>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</si>
  <si>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</si>
  <si>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</si>
  <si>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</si>
  <si>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</si>
  <si>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</si>
  <si>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</si>
  <si>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</si>
  <si>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</si>
  <si>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</si>
  <si>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</si>
  <si>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</si>
  <si>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</si>
  <si>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</si>
  <si>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</si>
  <si>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</si>
  <si>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</si>
  <si>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</si>
  <si>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</si>
  <si>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</si>
  <si>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</si>
  <si>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</si>
  <si>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</si>
  <si>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</si>
  <si>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</si>
  <si>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</si>
  <si>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</si>
  <si>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</si>
  <si>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</si>
  <si>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</si>
  <si>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</si>
  <si>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</si>
  <si>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</si>
  <si>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</si>
  <si>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</si>
  <si>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</si>
  <si>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</si>
  <si>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</si>
  <si>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</si>
  <si>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</si>
  <si>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</si>
  <si>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</si>
  <si>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</si>
  <si>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</si>
  <si>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</si>
  <si>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</si>
  <si>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</si>
  <si>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</si>
  <si>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</si>
  <si>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</si>
  <si>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</si>
  <si>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</si>
  <si>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</si>
  <si>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</si>
  <si>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</si>
  <si>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</si>
  <si>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</si>
  <si>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</si>
  <si>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</si>
  <si>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</si>
  <si>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</si>
  <si>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</si>
  <si>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</si>
  <si>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</si>
  <si>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</si>
  <si>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</si>
  <si>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</si>
  <si>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</si>
  <si>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</si>
  <si>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</si>
  <si>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</si>
  <si>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</si>
  <si>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</si>
  <si>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</si>
  <si>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</si>
  <si>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</si>
  <si>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</si>
  <si>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</si>
  <si>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</si>
  <si>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</si>
  <si>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</si>
  <si>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</si>
  <si>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</si>
  <si>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</si>
  <si>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</si>
  <si>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</si>
  <si>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</si>
  <si>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</si>
  <si>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</si>
  <si>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</si>
  <si>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</si>
  <si>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</si>
  <si>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</si>
  <si>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</si>
  <si>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</si>
  <si>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</si>
  <si>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</si>
  <si>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</si>
  <si>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</si>
  <si>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</si>
  <si>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</si>
  <si>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</si>
  <si>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</si>
  <si>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</si>
  <si>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</si>
  <si>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</si>
  <si>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</si>
  <si>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</si>
  <si>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</si>
  <si>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</si>
  <si>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</si>
  <si>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</si>
  <si>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</si>
  <si>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</si>
  <si>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</si>
  <si>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</si>
  <si>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</si>
  <si>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</si>
  <si>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</si>
  <si>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</si>
  <si>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</si>
  <si>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</si>
  <si>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</si>
  <si>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</si>
  <si>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</si>
  <si>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</si>
  <si>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</si>
  <si>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</si>
  <si>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</si>
  <si>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</si>
  <si>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</si>
  <si>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</si>
  <si>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</si>
  <si>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</si>
  <si>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</si>
  <si>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</si>
  <si>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</si>
  <si>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</si>
  <si>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</si>
  <si>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</si>
  <si>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</si>
  <si>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</si>
  <si>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</si>
  <si>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</si>
  <si>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</si>
  <si>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</si>
  <si>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</si>
  <si>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</si>
  <si>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</si>
  <si>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</si>
  <si>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</si>
  <si>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</si>
  <si>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</si>
  <si>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</si>
  <si>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</si>
  <si>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</si>
  <si>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</si>
  <si>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</si>
  <si>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</si>
  <si>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</si>
  <si>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</si>
  <si>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</si>
  <si>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</si>
  <si>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</si>
  <si>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</si>
  <si>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</si>
  <si>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</si>
  <si>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</si>
  <si>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</si>
  <si>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</si>
  <si>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</si>
  <si>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</si>
  <si>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</si>
  <si>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</si>
  <si>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</si>
  <si>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</si>
  <si>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</si>
  <si>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</si>
  <si>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</si>
  <si>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</si>
  <si>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</si>
  <si>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</si>
  <si>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</si>
  <si>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</si>
  <si>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</si>
  <si>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</si>
  <si>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</si>
  <si>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</si>
  <si>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</si>
  <si>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</si>
  <si>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</si>
  <si>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</si>
  <si>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</si>
  <si>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</si>
  <si>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</si>
  <si>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</si>
  <si>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</si>
  <si>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</si>
  <si>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</si>
  <si>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</si>
  <si>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</si>
  <si>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</si>
  <si>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</si>
  <si>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</si>
  <si>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</si>
  <si>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</si>
  <si>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</si>
  <si>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</si>
  <si>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</si>
  <si>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</si>
  <si>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</si>
  <si>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</si>
  <si>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</si>
  <si>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</si>
  <si>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</si>
  <si>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</si>
  <si>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</si>
  <si>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</si>
  <si>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</si>
  <si>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</si>
  <si>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</si>
  <si>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</si>
  <si>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</si>
  <si>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</si>
  <si>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</si>
  <si>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</si>
  <si>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</si>
  <si>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</si>
  <si>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</si>
  <si>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</si>
  <si>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</si>
  <si>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</si>
  <si>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</si>
  <si>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</si>
  <si>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</si>
  <si>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</si>
  <si>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</si>
  <si>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</si>
  <si>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</si>
  <si>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</si>
  <si>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</si>
  <si>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</si>
  <si>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</si>
  <si>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</si>
  <si>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</si>
  <si>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</si>
  <si>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</si>
  <si>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</si>
  <si>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</si>
  <si>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</si>
  <si>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</si>
  <si>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</si>
  <si>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</si>
  <si>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</si>
  <si>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</si>
  <si>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</si>
  <si>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</si>
  <si>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</si>
  <si>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</si>
  <si>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</si>
  <si>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</si>
  <si>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</si>
  <si>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</si>
  <si>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</si>
  <si>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</si>
  <si>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</si>
  <si>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</si>
  <si>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</si>
  <si>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</si>
  <si>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</si>
  <si>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</si>
  <si>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</si>
  <si>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</si>
  <si>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</si>
  <si>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</si>
  <si>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</si>
  <si>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</si>
  <si>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</si>
  <si>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</si>
  <si>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</si>
  <si>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</si>
  <si>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</si>
  <si>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</si>
  <si>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</si>
  <si>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</si>
  <si>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</si>
  <si>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</si>
  <si>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</si>
  <si>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</si>
  <si>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</si>
  <si>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</si>
  <si>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</si>
  <si>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</si>
  <si>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</si>
  <si>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</si>
  <si>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</si>
  <si>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</si>
  <si>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</si>
  <si>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</si>
  <si>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</si>
  <si>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</si>
  <si>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</si>
  <si>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</si>
  <si>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</si>
  <si>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</si>
  <si>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</si>
  <si>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</si>
  <si>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</si>
  <si>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</si>
  <si>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</si>
  <si>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</si>
  <si>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</si>
  <si>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</si>
  <si>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</si>
  <si>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</si>
  <si>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</si>
  <si>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</si>
  <si>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</si>
  <si>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</si>
  <si>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</si>
  <si>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</si>
  <si>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</si>
  <si>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</si>
  <si>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</si>
  <si>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</si>
  <si>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</si>
  <si>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</si>
  <si>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</si>
  <si>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</si>
  <si>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</si>
  <si>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</si>
  <si>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</si>
  <si>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</si>
  <si>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</si>
  <si>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</si>
  <si>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</si>
  <si>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</si>
  <si>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</si>
  <si>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</si>
  <si>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</si>
  <si>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</si>
  <si>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</si>
  <si>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</si>
  <si>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</si>
  <si>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</si>
  <si>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</si>
  <si>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</si>
  <si>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</si>
  <si>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</si>
  <si>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</si>
  <si>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</si>
  <si>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</si>
  <si>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</si>
  <si>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</si>
  <si>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</si>
  <si>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</si>
  <si>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</si>
  <si>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</si>
  <si>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</si>
  <si>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</si>
  <si>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</si>
  <si>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</si>
  <si>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</si>
  <si>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</si>
  <si>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</si>
  <si>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</si>
  <si>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</si>
  <si>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</si>
  <si>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</si>
  <si>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</si>
  <si>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</si>
  <si>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</si>
  <si>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</si>
  <si>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</si>
  <si>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</si>
  <si>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</si>
  <si>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</si>
  <si>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</si>
  <si>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</si>
  <si>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</si>
  <si>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</si>
  <si>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</si>
  <si>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</si>
  <si>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</si>
  <si>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</si>
  <si>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</si>
  <si>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</si>
  <si>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</si>
  <si>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</si>
  <si>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</si>
  <si>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</si>
  <si>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</si>
  <si>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</si>
  <si>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</si>
  <si>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</si>
  <si>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</si>
  <si>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</si>
  <si>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</si>
  <si>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</si>
  <si>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</si>
  <si>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</si>
  <si>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</si>
  <si>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</si>
  <si>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</si>
  <si>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</si>
  <si>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</si>
  <si>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</si>
  <si>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</si>
  <si>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</si>
  <si>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</si>
  <si>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</si>
  <si>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</si>
  <si>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</si>
  <si>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</si>
  <si>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</si>
  <si>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</si>
  <si>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</si>
  <si>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</si>
  <si>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</si>
  <si>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</si>
  <si>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</si>
  <si>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</si>
  <si>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</si>
  <si>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</si>
  <si>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</si>
  <si>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</si>
  <si>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</si>
  <si>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</si>
  <si>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</si>
  <si>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</si>
  <si>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</si>
  <si>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</si>
  <si>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</si>
  <si>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</si>
  <si>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</si>
  <si>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</si>
  <si>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</si>
  <si>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</si>
  <si>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</si>
  <si>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</si>
  <si>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</si>
  <si>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</si>
  <si>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</si>
  <si>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</si>
  <si>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</si>
  <si>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</si>
  <si>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</si>
  <si>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</si>
  <si>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</si>
  <si>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</si>
  <si>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</si>
  <si>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</si>
  <si>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</si>
  <si>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</si>
  <si>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</si>
  <si>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</si>
  <si>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</si>
  <si>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</si>
  <si>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</si>
  <si>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</si>
  <si>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</si>
  <si>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</si>
  <si>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</si>
  <si>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</si>
  <si>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</si>
  <si>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</si>
  <si>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</si>
  <si>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</si>
  <si>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</si>
  <si>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</si>
  <si>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</si>
  <si>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</si>
  <si>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</si>
  <si>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</si>
  <si>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</si>
  <si>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</si>
  <si>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</si>
  <si>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</si>
  <si>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</si>
  <si>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</si>
  <si>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</si>
  <si>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</si>
  <si>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</si>
  <si>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</si>
  <si>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</si>
  <si>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</si>
  <si>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</si>
  <si>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</si>
  <si>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</si>
  <si>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</si>
  <si>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</si>
  <si>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</si>
  <si>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</si>
  <si>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</si>
  <si>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</si>
  <si>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</si>
  <si>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</si>
  <si>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</si>
  <si>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</si>
  <si>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</si>
  <si>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</si>
  <si>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</si>
  <si>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</si>
  <si>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</si>
  <si>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</si>
  <si>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</si>
  <si>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</si>
  <si>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</si>
  <si>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</si>
  <si>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</si>
  <si>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</si>
  <si>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</si>
  <si>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</si>
  <si>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</si>
  <si>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</si>
  <si>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</si>
  <si>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</si>
  <si>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</si>
  <si>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</si>
  <si>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</si>
  <si>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</si>
  <si>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</si>
  <si>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</si>
  <si>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</si>
  <si>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</si>
  <si>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</si>
  <si>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</si>
  <si>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</si>
  <si>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</si>
  <si>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</si>
  <si>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</si>
  <si>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</si>
  <si>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</si>
  <si>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</si>
  <si>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</si>
  <si>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</si>
  <si>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</si>
  <si>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</si>
  <si>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</si>
  <si>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</si>
  <si>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</si>
  <si>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</si>
  <si>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</si>
  <si>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</si>
  <si>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</si>
  <si>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</si>
  <si>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</si>
  <si>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</si>
  <si>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</si>
  <si>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</si>
  <si>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</si>
  <si>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</si>
  <si>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</si>
  <si>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</si>
  <si>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</si>
  <si>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</si>
  <si>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</si>
  <si>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</si>
  <si>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</si>
  <si>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</si>
  <si>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</si>
  <si>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</si>
  <si>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</si>
  <si>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</si>
  <si>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</si>
  <si>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</si>
  <si>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</si>
  <si>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</si>
  <si>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</si>
  <si>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</si>
  <si>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</si>
  <si>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</si>
  <si>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</si>
  <si>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</si>
  <si>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</si>
  <si>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</si>
  <si>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</si>
  <si>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</si>
  <si>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</si>
  <si>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</si>
  <si>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</si>
  <si>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</si>
  <si>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</si>
  <si>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</si>
  <si>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</si>
  <si>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</si>
  <si>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</si>
  <si>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</si>
  <si>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</si>
  <si>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</si>
  <si>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</si>
  <si>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</si>
  <si>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</si>
  <si>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</si>
  <si>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</si>
  <si>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</si>
  <si>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</si>
  <si>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</si>
  <si>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</si>
  <si>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</si>
  <si>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</si>
  <si>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</si>
  <si>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</si>
  <si>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</si>
  <si>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</si>
  <si>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</si>
  <si>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</si>
  <si>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</si>
  <si>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</si>
  <si>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</si>
  <si>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</si>
  <si>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</si>
  <si>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</si>
  <si>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</si>
  <si>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</si>
  <si>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</si>
  <si>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</si>
  <si>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</si>
  <si>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</si>
  <si>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</si>
  <si>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</si>
  <si>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</si>
  <si>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</si>
  <si>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</si>
  <si>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</si>
  <si>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</si>
  <si>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</si>
  <si>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</si>
  <si>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</si>
  <si>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</si>
  <si>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</si>
  <si>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</si>
  <si>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</si>
  <si>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</si>
  <si>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</si>
  <si>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</si>
  <si>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</si>
  <si>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</si>
  <si>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</si>
  <si>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</si>
  <si>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</si>
  <si>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</si>
  <si>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</si>
  <si>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</si>
  <si>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</si>
  <si>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</si>
  <si>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</si>
  <si>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</si>
  <si>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</si>
  <si>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</si>
  <si>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</si>
  <si>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</si>
  <si>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</si>
  <si>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</si>
  <si>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</si>
  <si>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</si>
  <si>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</si>
  <si>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</si>
  <si>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</si>
  <si>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</si>
  <si>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</si>
  <si>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</si>
  <si>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</si>
  <si>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</si>
  <si>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</si>
  <si>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</si>
  <si>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</si>
  <si>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</si>
  <si>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</si>
  <si>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</si>
  <si>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</si>
  <si>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</si>
  <si>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</si>
  <si>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</si>
  <si>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</si>
  <si>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</si>
  <si>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</si>
  <si>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</si>
  <si>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</si>
  <si>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</si>
  <si>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</si>
  <si>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</si>
  <si>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</si>
  <si>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</si>
  <si>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</si>
  <si>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</si>
  <si>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</si>
  <si>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</si>
  <si>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</si>
  <si>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</si>
  <si>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</si>
  <si>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</si>
  <si>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</si>
  <si>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</si>
  <si>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</si>
  <si>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</si>
  <si>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</si>
  <si>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</si>
  <si>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</si>
  <si>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</si>
  <si>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</si>
  <si>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</si>
  <si>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</si>
  <si>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</si>
  <si>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</si>
  <si>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</si>
  <si>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</si>
  <si>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</si>
  <si>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</si>
  <si>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</si>
  <si>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</si>
  <si>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</si>
  <si>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</si>
  <si>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</si>
  <si>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</si>
  <si>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</si>
  <si>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</si>
  <si>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</si>
  <si>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</si>
  <si>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</si>
  <si>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</si>
  <si>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</si>
  <si>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</si>
  <si>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</si>
  <si>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</si>
  <si>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</si>
  <si>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</si>
  <si>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</si>
  <si>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</si>
  <si>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</si>
  <si>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</si>
  <si>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</si>
  <si>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</si>
  <si>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</si>
  <si>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</si>
  <si>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</si>
  <si>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</si>
  <si>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</si>
  <si>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</si>
  <si>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</si>
  <si>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</si>
  <si>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</si>
  <si>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</si>
  <si>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</si>
  <si>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</si>
  <si>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</si>
  <si>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</si>
  <si>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</si>
  <si>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</si>
  <si>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</si>
  <si>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</si>
  <si>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</si>
  <si>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</si>
  <si>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</si>
  <si>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</si>
  <si>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</si>
  <si>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</si>
  <si>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</si>
  <si>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</si>
  <si>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</si>
  <si>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</si>
  <si>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</si>
  <si>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</si>
  <si>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</si>
  <si>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</si>
  <si>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</si>
  <si>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</si>
  <si>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</si>
  <si>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</si>
  <si>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</si>
  <si>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</si>
  <si>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</si>
  <si>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</si>
  <si>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</si>
  <si>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</si>
  <si>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</si>
  <si>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</si>
  <si>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</si>
  <si>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</si>
  <si>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</si>
  <si>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</si>
  <si>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</si>
  <si>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</si>
  <si>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</si>
  <si>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</si>
  <si>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</si>
  <si>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</si>
  <si>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</si>
  <si>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</si>
  <si>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</si>
  <si>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</si>
  <si>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</si>
  <si>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</si>
  <si>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</si>
  <si>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</si>
  <si>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</si>
  <si>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</si>
  <si>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</si>
  <si>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</si>
  <si>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</si>
  <si>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</si>
  <si>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</si>
  <si>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</si>
  <si>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</si>
  <si>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</si>
  <si>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</si>
  <si>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</si>
  <si>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</si>
  <si>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</si>
  <si>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</si>
  <si>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</si>
  <si>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</si>
  <si>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</si>
  <si>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</si>
  <si>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</si>
  <si>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</si>
  <si>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</si>
  <si>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</si>
  <si>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</si>
  <si>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</si>
  <si>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</si>
  <si>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</si>
  <si>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</si>
  <si>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</si>
  <si>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</si>
  <si>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</si>
  <si>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</si>
  <si>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</si>
  <si>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</si>
  <si>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</si>
  <si>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</si>
  <si>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</si>
  <si>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</si>
  <si>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</si>
  <si>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</si>
  <si>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</si>
  <si>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</si>
  <si>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</si>
  <si>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</si>
  <si>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</si>
  <si>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</si>
  <si>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</si>
  <si>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</si>
  <si>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</si>
  <si>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</si>
  <si>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</si>
  <si>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</si>
  <si>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</si>
  <si>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</si>
  <si>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</si>
  <si>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</si>
  <si>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</si>
  <si>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</si>
  <si>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</si>
  <si>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</si>
  <si>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</si>
  <si>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</si>
  <si>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</si>
  <si>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</si>
  <si>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</si>
  <si>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</si>
  <si>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</si>
  <si>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</si>
  <si>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</si>
  <si>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</si>
  <si>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</si>
  <si>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</si>
  <si>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</si>
  <si>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</si>
  <si>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</si>
  <si>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</si>
  <si>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</si>
  <si>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</si>
  <si>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</si>
  <si>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</si>
  <si>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</si>
  <si>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</si>
  <si>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</si>
  <si>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</si>
  <si>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</si>
  <si>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</si>
  <si>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</si>
  <si>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</si>
  <si>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</si>
  <si>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</si>
  <si>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</si>
  <si>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</si>
  <si>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</si>
  <si>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</si>
  <si>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</si>
  <si>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</si>
  <si>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</si>
  <si>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</si>
  <si>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</si>
  <si>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</si>
  <si>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</si>
  <si>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</si>
  <si>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</si>
  <si>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</si>
  <si>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</si>
  <si>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</si>
  <si>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</si>
  <si>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</si>
  <si>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</si>
  <si>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</si>
  <si>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</si>
  <si>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</si>
  <si>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</si>
  <si>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</si>
  <si>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</si>
  <si>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</si>
  <si>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</si>
  <si>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</si>
  <si>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</si>
  <si>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</si>
  <si>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</si>
  <si>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</si>
  <si>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</si>
  <si>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</si>
  <si>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</si>
  <si>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</si>
  <si>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</si>
  <si>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</si>
  <si>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</si>
  <si>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</si>
  <si>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</si>
  <si>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</si>
  <si>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</si>
  <si>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</si>
  <si>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</si>
  <si>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</si>
  <si>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</si>
  <si>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</si>
  <si>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</si>
  <si>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</si>
  <si>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</si>
  <si>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</si>
  <si>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</si>
  <si>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</si>
  <si>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</si>
  <si>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</si>
  <si>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</si>
  <si>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</si>
  <si>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</si>
  <si>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</si>
  <si>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</si>
  <si>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</si>
  <si>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</si>
  <si>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</si>
  <si>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</si>
  <si>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</si>
  <si>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</si>
  <si>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</si>
  <si>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</si>
  <si>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</si>
  <si>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</si>
  <si>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</si>
  <si>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</si>
  <si>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</si>
  <si>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</si>
  <si>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</si>
  <si>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</si>
  <si>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</si>
  <si>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</si>
  <si>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</si>
  <si>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</si>
  <si>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</si>
  <si>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</si>
  <si>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</si>
  <si>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</si>
  <si>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</si>
  <si>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</si>
  <si>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</si>
  <si>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</si>
  <si>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</si>
  <si>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</si>
  <si>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</si>
  <si>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</si>
  <si>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</si>
  <si>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</si>
  <si>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</si>
  <si>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</si>
  <si>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</si>
  <si>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</si>
  <si>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</si>
  <si>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</si>
  <si>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</si>
  <si>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</si>
  <si>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</si>
  <si>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</si>
  <si>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</si>
  <si>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</si>
  <si>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</si>
  <si>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</si>
  <si>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</si>
  <si>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</si>
  <si>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</si>
  <si>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</si>
  <si>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</si>
  <si>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</si>
  <si>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</si>
  <si>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</si>
  <si>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</si>
  <si>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</si>
  <si>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</si>
  <si>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</si>
  <si>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</si>
  <si>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</si>
  <si>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</si>
  <si>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</si>
  <si>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</si>
  <si>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</si>
  <si>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</si>
  <si>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</si>
  <si>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</si>
  <si>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</si>
  <si>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</si>
  <si>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</si>
  <si>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</si>
  <si>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</si>
  <si>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</si>
  <si>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</si>
  <si>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</si>
  <si>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</si>
  <si>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</si>
  <si>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</si>
  <si>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</si>
  <si>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</si>
  <si>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</si>
  <si>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</si>
  <si>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</si>
  <si>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</si>
  <si>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</si>
  <si>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</si>
  <si>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</si>
  <si>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</si>
  <si>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</si>
  <si>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</si>
  <si>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</si>
  <si>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</si>
  <si>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</si>
  <si>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</si>
  <si>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</si>
  <si>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</si>
  <si>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</si>
  <si>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</si>
  <si>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</si>
  <si>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</si>
  <si>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</si>
  <si>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</si>
  <si>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</si>
  <si>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</si>
  <si>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</si>
  <si>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</si>
  <si>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</si>
  <si>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</si>
  <si>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</si>
  <si>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</si>
  <si>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</si>
  <si>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</si>
  <si>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</si>
  <si>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</si>
  <si>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</si>
  <si>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</si>
  <si>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</si>
  <si>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</si>
  <si>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</si>
  <si>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</si>
  <si>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</si>
  <si>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</si>
  <si>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</si>
  <si>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</si>
  <si>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</si>
  <si>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</si>
  <si>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</si>
  <si>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</si>
  <si>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</si>
  <si>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</si>
  <si>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</si>
  <si>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</si>
  <si>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</si>
  <si>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</si>
  <si>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</si>
  <si>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</si>
  <si>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</si>
  <si>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</si>
  <si>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</si>
  <si>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</si>
  <si>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</si>
  <si>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</si>
  <si>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</si>
  <si>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</si>
  <si>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</si>
  <si>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</si>
  <si>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</si>
  <si>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</si>
  <si>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</si>
  <si>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</si>
  <si>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</si>
  <si>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</si>
  <si>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</si>
  <si>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</si>
  <si>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</si>
  <si>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</si>
  <si>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</si>
  <si>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</si>
  <si>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</si>
  <si>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</si>
  <si>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</si>
  <si>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</si>
  <si>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</si>
  <si>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</si>
  <si>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</si>
  <si>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</si>
  <si>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</si>
  <si>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</si>
  <si>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</si>
  <si>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</si>
  <si>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</si>
  <si>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</si>
  <si>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</si>
  <si>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</si>
  <si>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</si>
  <si>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</si>
  <si>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</si>
  <si>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</si>
  <si>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</si>
  <si>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</si>
  <si>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</si>
  <si>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</si>
  <si>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</si>
  <si>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</si>
  <si>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</si>
  <si>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</si>
  <si>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</si>
  <si>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</si>
  <si>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</si>
  <si>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</si>
  <si>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</si>
  <si>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</si>
  <si>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</si>
  <si>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</si>
  <si>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</si>
  <si>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</si>
  <si>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</si>
  <si>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</si>
  <si>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</si>
  <si>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</si>
  <si>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</si>
  <si>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</si>
  <si>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</si>
  <si>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</si>
  <si>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</si>
  <si>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</si>
  <si>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</si>
  <si>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</si>
  <si>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</si>
  <si>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</si>
  <si>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</si>
  <si>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</si>
  <si>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</si>
  <si>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</si>
  <si>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</si>
  <si>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</si>
  <si>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</si>
  <si>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</si>
  <si>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</si>
  <si>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</si>
  <si>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</si>
  <si>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</si>
  <si>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</si>
  <si>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</si>
  <si>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</si>
  <si>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</si>
  <si>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</si>
  <si>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</si>
  <si>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</si>
  <si>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</si>
  <si>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</si>
  <si>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</si>
  <si>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</si>
  <si>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</si>
  <si>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</si>
  <si>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</si>
  <si>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</si>
  <si>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</si>
  <si>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</si>
  <si>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</si>
  <si>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</si>
  <si>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</si>
  <si>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</si>
  <si>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</si>
  <si>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</si>
  <si>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</si>
  <si>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</si>
  <si>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</si>
  <si>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</si>
  <si>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</si>
  <si>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</si>
  <si>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</si>
  <si>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</si>
  <si>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</si>
  <si>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</si>
  <si>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</si>
  <si>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</si>
  <si>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</si>
  <si>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</si>
  <si>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</si>
  <si>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</si>
  <si>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</si>
  <si>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</si>
  <si>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</si>
  <si>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</si>
  <si>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</si>
  <si>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</si>
  <si>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</si>
  <si>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</si>
  <si>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</si>
  <si>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</si>
  <si>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</si>
  <si>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</si>
  <si>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</si>
  <si>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</si>
  <si>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</si>
  <si>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</si>
  <si>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</si>
  <si>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</si>
  <si>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</si>
  <si>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</si>
  <si>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</si>
  <si>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</si>
  <si>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</si>
  <si>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</si>
  <si>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</si>
  <si>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</si>
  <si>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</si>
  <si>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</si>
  <si>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</si>
  <si>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</si>
  <si>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</si>
  <si>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</si>
  <si>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</si>
  <si>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</si>
  <si>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</si>
  <si>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</si>
  <si>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</si>
  <si>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</si>
  <si>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</si>
  <si>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</si>
  <si>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</si>
  <si>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</si>
  <si>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</si>
  <si>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</si>
  <si>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</si>
  <si>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</si>
  <si>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</si>
  <si>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</si>
  <si>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</si>
  <si>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</si>
  <si>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</si>
  <si>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</si>
  <si>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</si>
  <si>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</si>
  <si>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</si>
  <si>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</si>
  <si>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</si>
  <si>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</si>
  <si>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</si>
  <si>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</si>
  <si>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</si>
  <si>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</si>
  <si>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</si>
  <si>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</si>
  <si>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</si>
  <si>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</si>
  <si>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</si>
  <si>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</si>
  <si>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</si>
  <si>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</si>
  <si>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</si>
  <si>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</si>
  <si>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</si>
  <si>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</si>
  <si>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</si>
  <si>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</si>
  <si>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</si>
  <si>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</si>
  <si>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</si>
  <si>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</si>
  <si>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</si>
  <si>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</si>
  <si>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</si>
  <si>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</si>
  <si>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</si>
  <si>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</si>
  <si>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</si>
  <si>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</si>
  <si>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</si>
  <si>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</si>
  <si>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</si>
  <si>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</si>
  <si>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</si>
  <si>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</si>
  <si>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</si>
  <si>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</si>
  <si>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</si>
  <si>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</si>
  <si>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</si>
  <si>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</si>
  <si>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</si>
  <si>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</si>
  <si>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</si>
  <si>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</si>
  <si>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</si>
  <si>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</si>
  <si>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</si>
  <si>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</si>
  <si>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</si>
  <si>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</si>
  <si>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</si>
  <si>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</si>
  <si>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</si>
  <si>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</si>
  <si>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</si>
  <si>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</si>
  <si>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</si>
  <si>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</si>
  <si>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</si>
  <si>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</si>
  <si>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</si>
  <si>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</si>
  <si>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</si>
  <si>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</si>
  <si>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</si>
  <si>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</si>
  <si>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</si>
  <si>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</si>
  <si>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</si>
  <si>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</si>
  <si>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</si>
  <si>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</si>
  <si>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</si>
  <si>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</si>
  <si>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</si>
  <si>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</si>
  <si>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</si>
  <si>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</si>
  <si>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</si>
  <si>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</si>
  <si>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</si>
  <si>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</si>
  <si>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</si>
  <si>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</si>
  <si>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</si>
  <si>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</si>
  <si>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</si>
  <si>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</si>
  <si>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</si>
  <si>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</si>
  <si>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</si>
  <si>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</si>
  <si>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</si>
  <si>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</si>
  <si>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</si>
  <si>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</si>
  <si>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</si>
  <si>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</si>
  <si>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</si>
  <si>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</si>
  <si>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</si>
  <si>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</si>
  <si>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</si>
  <si>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</si>
  <si>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</si>
  <si>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</si>
  <si>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</si>
  <si>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</si>
  <si>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</si>
  <si>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</si>
  <si>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</si>
  <si>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</si>
  <si>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</si>
  <si>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</si>
  <si>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</si>
  <si>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</si>
  <si>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</si>
  <si>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</si>
  <si>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</si>
  <si>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</si>
  <si>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</si>
  <si>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</si>
  <si>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</si>
  <si>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</si>
  <si>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</si>
  <si>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</si>
  <si>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</si>
  <si>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</si>
  <si>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</si>
  <si>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</si>
  <si>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</si>
  <si>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</si>
  <si>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</si>
  <si>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</si>
  <si>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</si>
  <si>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</si>
  <si>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</si>
  <si>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</si>
  <si>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</si>
  <si>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</si>
  <si>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</si>
  <si>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</si>
  <si>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</si>
  <si>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</si>
  <si>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</si>
  <si>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</si>
  <si>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</si>
  <si>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</si>
  <si>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</si>
  <si>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</si>
  <si>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</si>
  <si>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</si>
  <si>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</si>
  <si>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</si>
  <si>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</si>
  <si>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</si>
  <si>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</si>
  <si>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</si>
  <si>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</si>
  <si>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</si>
  <si>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</si>
  <si>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</si>
  <si>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</si>
  <si>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</si>
  <si>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</si>
  <si>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</si>
  <si>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</si>
  <si>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</si>
  <si>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</si>
  <si>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</si>
  <si>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</si>
  <si>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</si>
  <si>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</si>
  <si>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</si>
  <si>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</si>
  <si>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</si>
  <si>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</si>
  <si>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</si>
  <si>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</si>
  <si>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</si>
  <si>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</si>
  <si>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</si>
  <si>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</si>
  <si>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</si>
  <si>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</si>
  <si>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</si>
  <si>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</si>
  <si>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</si>
  <si>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</si>
  <si>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</si>
  <si>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</si>
  <si>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</si>
  <si>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</si>
  <si>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</si>
  <si>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</si>
  <si>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</si>
  <si>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</si>
  <si>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</si>
  <si>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</si>
  <si>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</si>
  <si>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</si>
  <si>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</si>
  <si>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</si>
  <si>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</si>
  <si>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</si>
  <si>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</si>
  <si>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</si>
  <si>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</si>
  <si>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</si>
  <si>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</si>
  <si>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</si>
  <si>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</si>
  <si>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</si>
  <si>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</si>
  <si>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</si>
  <si>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</si>
  <si>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</si>
  <si>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</si>
  <si>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</si>
  <si>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</si>
  <si>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</si>
  <si>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</si>
  <si>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</si>
  <si>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</si>
  <si>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</si>
  <si>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</si>
  <si>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</si>
  <si>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</si>
  <si>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</si>
  <si>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</si>
  <si>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</si>
  <si>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</si>
  <si>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</si>
  <si>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</si>
  <si>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</si>
  <si>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</si>
  <si>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</si>
  <si>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</si>
  <si>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</si>
  <si>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</si>
  <si>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</si>
  <si>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</si>
  <si>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</si>
  <si>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</si>
  <si>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</si>
  <si>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</si>
  <si>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</si>
  <si>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</si>
  <si>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</si>
  <si>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</si>
  <si>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</si>
  <si>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</si>
  <si>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</si>
  <si>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</si>
  <si>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</si>
  <si>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</si>
  <si>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</si>
  <si>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</si>
  <si>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</si>
  <si>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</si>
  <si>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</si>
  <si>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</si>
  <si>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</si>
  <si>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</si>
  <si>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</si>
  <si>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</si>
  <si>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</si>
  <si>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</si>
  <si>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</si>
  <si>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</si>
  <si>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</si>
  <si>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</si>
  <si>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</si>
  <si>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</si>
  <si>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</si>
  <si>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</si>
  <si>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</si>
  <si>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</si>
  <si>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</si>
  <si>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</si>
  <si>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</si>
  <si>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</si>
  <si>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</si>
  <si>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</si>
  <si>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</si>
  <si>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</si>
  <si>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</si>
  <si>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</si>
  <si>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</si>
  <si>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</si>
  <si>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</si>
  <si>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</si>
  <si>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</si>
  <si>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</si>
  <si>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</si>
  <si>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</si>
  <si>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</si>
  <si>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</si>
  <si>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</si>
  <si>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</si>
  <si>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</si>
  <si>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</si>
  <si>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</si>
  <si>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</si>
  <si>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</si>
  <si>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</si>
  <si>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</si>
  <si>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</si>
  <si>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</si>
  <si>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</si>
  <si>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</si>
  <si>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</si>
  <si>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</si>
  <si>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</si>
  <si>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</si>
  <si>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</si>
  <si>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</si>
  <si>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</si>
  <si>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</si>
  <si>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</si>
  <si>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</si>
  <si>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</si>
  <si>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</si>
  <si>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</si>
  <si>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</si>
  <si>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</si>
  <si>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</si>
  <si>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</si>
  <si>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</si>
  <si>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</si>
  <si>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</si>
  <si>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</si>
  <si>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</si>
  <si>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</si>
  <si>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</si>
  <si>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</si>
  <si>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</si>
  <si>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</si>
  <si>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</si>
  <si>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</si>
  <si>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</si>
  <si>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</si>
  <si>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</si>
  <si>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</si>
  <si>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</si>
  <si>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</si>
  <si>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</si>
  <si>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</si>
  <si>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</si>
  <si>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</si>
  <si>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</si>
  <si>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</si>
  <si>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</si>
  <si>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</si>
  <si>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</si>
  <si>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</si>
  <si>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</si>
  <si>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</si>
  <si>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</si>
  <si>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</si>
  <si>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</si>
  <si>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</si>
  <si>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</si>
  <si>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</si>
  <si>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</si>
  <si>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</si>
  <si>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</si>
  <si>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</si>
  <si>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</si>
  <si>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</si>
  <si>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</si>
  <si>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</si>
  <si>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</si>
  <si>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</si>
  <si>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</si>
  <si>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</si>
  <si>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</si>
  <si>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</si>
  <si>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</si>
  <si>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</si>
  <si>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</si>
  <si>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</si>
  <si>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</si>
  <si>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</si>
  <si>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</si>
  <si>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</si>
  <si>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</si>
  <si>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</si>
  <si>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</si>
  <si>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</si>
  <si>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</si>
  <si>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</si>
  <si>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</si>
  <si>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</si>
  <si>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</si>
  <si>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</si>
  <si>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</si>
  <si>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</si>
  <si>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</si>
  <si>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</si>
  <si>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</si>
  <si>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</si>
  <si>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</si>
  <si>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</si>
  <si>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</si>
  <si>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</si>
  <si>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</si>
  <si>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</si>
  <si>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</si>
  <si>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</si>
  <si>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</si>
  <si>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</si>
  <si>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</si>
  <si>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</si>
  <si>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</si>
  <si>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</si>
  <si>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</si>
  <si>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</si>
  <si>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</si>
  <si>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</si>
  <si>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</si>
  <si>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</si>
  <si>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</si>
  <si>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</si>
  <si>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</si>
  <si>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</si>
  <si>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</si>
  <si>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</si>
  <si>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</si>
  <si>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</si>
  <si>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</si>
  <si>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</si>
  <si>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</si>
  <si>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</si>
  <si>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</si>
  <si>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</si>
  <si>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</si>
  <si>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</si>
  <si>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</si>
  <si>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</si>
  <si>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</si>
  <si>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</si>
  <si>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</si>
  <si>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</si>
  <si>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</si>
  <si>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</si>
  <si>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</si>
  <si>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</si>
  <si>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</si>
  <si>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</si>
  <si>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</si>
  <si>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</si>
  <si>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</si>
  <si>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</si>
  <si>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</si>
  <si>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</si>
  <si>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</si>
  <si>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</si>
  <si>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</si>
  <si>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</si>
  <si>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</si>
  <si>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</si>
  <si>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</si>
  <si>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</si>
  <si>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</si>
  <si>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</si>
  <si>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</si>
  <si>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</si>
  <si>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</si>
  <si>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</si>
  <si>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</si>
  <si>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</si>
  <si>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</si>
  <si>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</si>
  <si>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</si>
  <si>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</si>
  <si>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</si>
  <si>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</si>
  <si>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</si>
  <si>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</si>
  <si>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</si>
  <si>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</si>
  <si>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</si>
  <si>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</si>
  <si>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</si>
  <si>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</si>
  <si>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</si>
  <si>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</si>
  <si>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</si>
  <si>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</si>
  <si>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</si>
  <si>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</si>
  <si>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</si>
  <si>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</si>
  <si>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</si>
  <si>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</si>
  <si>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</si>
  <si>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</si>
  <si>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</si>
  <si>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</si>
  <si>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</si>
  <si>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</si>
  <si>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</si>
  <si>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</si>
  <si>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</si>
  <si>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</si>
  <si>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</si>
  <si>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</si>
  <si>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</si>
  <si>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</si>
  <si>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</si>
  <si>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</si>
  <si>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</si>
  <si>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</si>
  <si>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</si>
  <si>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</si>
  <si>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</si>
  <si>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</si>
  <si>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</si>
  <si>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</si>
  <si>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</si>
  <si>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</si>
  <si>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</si>
  <si>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</si>
  <si>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</si>
  <si>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</si>
  <si>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</si>
  <si>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</si>
  <si>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</si>
  <si>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</si>
  <si>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</si>
  <si>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</si>
  <si>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</si>
  <si>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</si>
  <si>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</si>
  <si>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</si>
  <si>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</si>
  <si>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</si>
  <si>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</si>
  <si>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</si>
  <si>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</si>
  <si>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</si>
  <si>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</si>
  <si>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</si>
  <si>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</si>
  <si>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</si>
  <si>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</si>
  <si>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</si>
  <si>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</si>
  <si>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</si>
  <si>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</si>
  <si>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</si>
  <si>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</si>
  <si>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</si>
  <si>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</si>
  <si>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</si>
  <si>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</si>
  <si>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</si>
  <si>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</si>
  <si>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</si>
  <si>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</si>
  <si>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</si>
  <si>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</si>
  <si>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</si>
  <si>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</si>
  <si>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</si>
  <si>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</si>
  <si>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</si>
  <si>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</si>
  <si>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</si>
  <si>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</si>
  <si>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</si>
  <si>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</si>
  <si>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</si>
  <si>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</si>
  <si>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</si>
  <si>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</si>
  <si>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</si>
  <si>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</si>
  <si>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</si>
  <si>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</si>
  <si>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</si>
  <si>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</si>
  <si>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</si>
  <si>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</si>
  <si>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</si>
  <si>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</si>
  <si>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</si>
  <si>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</si>
  <si>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</si>
  <si>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</si>
  <si>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</si>
  <si>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</si>
  <si>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</si>
  <si>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</si>
  <si>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</si>
  <si>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</si>
  <si>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</si>
  <si>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</si>
  <si>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</si>
  <si>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</si>
  <si>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</si>
  <si>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</si>
  <si>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</si>
  <si>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</si>
  <si>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</si>
  <si>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</si>
  <si>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</si>
  <si>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</si>
  <si>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</si>
  <si>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</si>
  <si>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</si>
  <si>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</si>
  <si>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</si>
  <si>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</si>
  <si>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</si>
  <si>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</si>
  <si>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</si>
  <si>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</si>
  <si>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</si>
  <si>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</si>
  <si>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</si>
  <si>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</si>
  <si>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</si>
  <si>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</si>
  <si>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</si>
  <si>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</si>
  <si>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</si>
  <si>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</si>
  <si>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</si>
  <si>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</si>
  <si>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</si>
  <si>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</si>
  <si>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</si>
  <si>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</si>
  <si>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</si>
  <si>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</si>
  <si>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</si>
  <si>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</si>
  <si>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</si>
  <si>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</si>
  <si>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</si>
  <si>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</si>
  <si>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</si>
  <si>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</si>
  <si>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</si>
  <si>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</si>
  <si>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</si>
  <si>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</si>
  <si>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</si>
  <si>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</si>
  <si>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</si>
  <si>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</si>
  <si>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</si>
  <si>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</si>
  <si>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</si>
  <si>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</si>
  <si>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</si>
  <si>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</si>
  <si>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</si>
  <si>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</si>
  <si>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</si>
  <si>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</si>
  <si>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</si>
  <si>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</si>
  <si>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</si>
  <si>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</si>
  <si>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</si>
  <si>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</si>
  <si>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</si>
  <si>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</si>
  <si>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</si>
  <si>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</si>
  <si>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</si>
  <si>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</si>
  <si>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</si>
  <si>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</si>
  <si>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</si>
  <si>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</si>
  <si>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</si>
  <si>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</si>
  <si>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</si>
  <si>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</si>
  <si>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</si>
  <si>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</si>
  <si>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</si>
  <si>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</si>
  <si>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</si>
  <si>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</si>
  <si>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</si>
  <si>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</si>
  <si>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</si>
  <si>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</si>
  <si>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</si>
  <si>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</si>
  <si>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</si>
  <si>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</si>
  <si>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</si>
  <si>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</si>
  <si>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</si>
  <si>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</si>
  <si>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</si>
  <si>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</si>
  <si>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</si>
  <si>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</si>
  <si>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</si>
  <si>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</si>
  <si>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</si>
  <si>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</si>
  <si>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</si>
  <si>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</si>
  <si>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</si>
  <si>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</si>
  <si>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</si>
  <si>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</si>
  <si>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</si>
  <si>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</si>
  <si>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</si>
  <si>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</si>
  <si>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</si>
  <si>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</si>
  <si>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</si>
  <si>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</si>
  <si>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</si>
  <si>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</si>
  <si>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</si>
  <si>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</si>
  <si>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</si>
  <si>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</si>
  <si>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</si>
  <si>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</si>
  <si>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</si>
  <si>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</si>
  <si>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</si>
  <si>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</si>
  <si>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</si>
  <si>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</si>
  <si>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</si>
  <si>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</si>
  <si>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</si>
  <si>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</si>
  <si>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</si>
  <si>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</si>
  <si>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</si>
  <si>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</si>
  <si>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</si>
  <si>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</si>
  <si>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</si>
  <si>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</si>
  <si>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</si>
  <si>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</si>
  <si>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</si>
  <si>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</si>
  <si>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</si>
  <si>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</si>
  <si>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</si>
  <si>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</si>
  <si>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</si>
  <si>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</si>
  <si>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</si>
  <si>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</si>
  <si>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</si>
  <si>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</si>
  <si>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</si>
  <si>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</si>
  <si>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</si>
  <si>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</si>
  <si>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</si>
  <si>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</si>
  <si>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</si>
  <si>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</si>
  <si>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</si>
  <si>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</si>
  <si>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</si>
  <si>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</si>
  <si>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</si>
  <si>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</si>
  <si>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</si>
  <si>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</si>
  <si>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</si>
  <si>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</si>
  <si>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</si>
  <si>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</si>
  <si>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</si>
  <si>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</si>
  <si>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</si>
  <si>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</si>
  <si>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</si>
  <si>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</si>
  <si>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</si>
  <si>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</si>
  <si>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</si>
  <si>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</si>
  <si>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</si>
  <si>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</si>
  <si>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</si>
  <si>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</si>
  <si>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</si>
  <si>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</si>
  <si>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</si>
  <si>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</si>
  <si>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</si>
  <si>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</si>
  <si>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</si>
  <si>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</si>
  <si>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</si>
  <si>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</si>
  <si>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</si>
  <si>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</si>
  <si>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</si>
  <si>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</si>
  <si>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</si>
  <si>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</si>
  <si>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</si>
  <si>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</si>
  <si>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</si>
  <si>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</si>
  <si>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</si>
  <si>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</si>
  <si>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</si>
  <si>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</si>
  <si>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</si>
  <si>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</si>
  <si>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</si>
  <si>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</si>
  <si>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</si>
  <si>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</si>
  <si>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</si>
  <si>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</si>
  <si>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</si>
  <si>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</si>
  <si>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</si>
  <si>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</si>
  <si>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</si>
  <si>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</si>
  <si>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</si>
  <si>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</si>
  <si>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</si>
  <si>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</si>
  <si>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</si>
  <si>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</si>
  <si>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</si>
  <si>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</si>
  <si>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</si>
  <si>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</si>
  <si>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</si>
  <si>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</si>
  <si>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</si>
  <si>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</si>
  <si>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</si>
  <si>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</si>
  <si>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</si>
  <si>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</si>
  <si>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</si>
  <si>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</si>
  <si>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</si>
  <si>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</si>
  <si>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</si>
  <si>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</si>
  <si>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</si>
  <si>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</si>
  <si>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</si>
  <si>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</si>
  <si>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</si>
  <si>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</si>
  <si>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</si>
  <si>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</si>
  <si>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</si>
  <si>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</si>
  <si>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</si>
  <si>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</si>
  <si>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</si>
  <si>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</si>
  <si>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</si>
  <si>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</si>
  <si>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</si>
  <si>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</si>
  <si>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</si>
  <si>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</si>
  <si>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</si>
  <si>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</si>
  <si>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</si>
  <si>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</si>
  <si>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</si>
  <si>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</si>
  <si>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</si>
  <si>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</si>
  <si>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</si>
  <si>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</si>
  <si>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</si>
  <si>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</si>
  <si>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</si>
  <si>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</si>
  <si>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</si>
  <si>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</si>
  <si>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</si>
  <si>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</si>
  <si>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</si>
  <si>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</si>
  <si>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</si>
  <si>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</si>
  <si>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</si>
  <si>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</si>
  <si>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</si>
  <si>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</si>
  <si>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</si>
  <si>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</si>
  <si>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</si>
  <si>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</si>
  <si>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</si>
  <si>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</si>
  <si>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</si>
  <si>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</si>
  <si>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</si>
  <si>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</si>
  <si>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</si>
  <si>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</si>
  <si>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</si>
  <si>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</si>
  <si>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</si>
  <si>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</si>
  <si>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</si>
  <si>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</si>
  <si>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</si>
  <si>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</si>
  <si>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</si>
  <si>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</si>
  <si>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</si>
  <si>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</si>
  <si>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</si>
  <si>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</si>
  <si>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</si>
  <si>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</si>
  <si>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</si>
  <si>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</si>
  <si>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</si>
  <si>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</si>
  <si>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</si>
  <si>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</si>
  <si>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</si>
  <si>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</si>
  <si>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</si>
  <si>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</si>
  <si>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</si>
  <si>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</si>
  <si>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</si>
  <si>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</si>
  <si>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</si>
  <si>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</si>
  <si>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</si>
  <si>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</si>
  <si>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</si>
  <si>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</si>
  <si>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</si>
  <si>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</si>
  <si>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</si>
  <si>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</si>
  <si>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</si>
  <si>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</si>
  <si>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</si>
  <si>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</si>
  <si>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</si>
  <si>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</si>
  <si>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</si>
  <si>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</si>
  <si>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</si>
  <si>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</si>
  <si>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</si>
  <si>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</si>
  <si>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</si>
  <si>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</si>
  <si>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</si>
  <si>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</si>
  <si>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</si>
  <si>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</si>
  <si>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</si>
  <si>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</si>
  <si>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</si>
  <si>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</si>
  <si>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</si>
  <si>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</si>
  <si>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</si>
  <si>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</si>
  <si>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</si>
  <si>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</si>
  <si>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</si>
  <si>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</si>
  <si>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</si>
  <si>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</si>
  <si>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</si>
  <si>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</si>
  <si>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</si>
  <si>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</si>
  <si>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</si>
  <si>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</si>
  <si>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</si>
  <si>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</si>
  <si>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</si>
  <si>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</si>
  <si>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</si>
  <si>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</si>
  <si>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</si>
  <si>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</si>
  <si>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</si>
  <si>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</si>
  <si>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</si>
  <si>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</si>
  <si>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</si>
  <si>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</si>
  <si>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</si>
  <si>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</si>
  <si>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</si>
  <si>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</si>
  <si>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</si>
  <si>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</si>
  <si>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</si>
  <si>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</si>
  <si>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</si>
  <si>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</si>
  <si>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</si>
  <si>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</si>
  <si>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</si>
  <si>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</si>
  <si>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</si>
  <si>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</si>
  <si>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</si>
  <si>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</si>
  <si>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</si>
  <si>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</si>
  <si>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</si>
  <si>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</si>
  <si>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</si>
  <si>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</si>
  <si>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</si>
  <si>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</si>
  <si>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</si>
  <si>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</si>
  <si>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</si>
  <si>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</si>
  <si>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</si>
  <si>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</si>
  <si>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</si>
  <si>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</si>
  <si>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</si>
  <si>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</si>
  <si>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</si>
  <si>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</si>
  <si>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</si>
  <si>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</si>
  <si>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</si>
  <si>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</si>
  <si>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</si>
  <si>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</si>
  <si>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</si>
  <si>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</si>
  <si>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</si>
  <si>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</si>
  <si>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</si>
  <si>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</si>
  <si>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</si>
  <si>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</si>
  <si>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</si>
  <si>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</si>
  <si>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</si>
  <si>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</si>
  <si>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</si>
  <si>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</si>
  <si>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</si>
  <si>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</si>
  <si>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</si>
  <si>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</si>
  <si>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</si>
  <si>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</si>
  <si>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</si>
  <si>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</si>
  <si>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</si>
  <si>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</si>
  <si>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</si>
  <si>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</si>
  <si>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</si>
  <si>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</si>
  <si>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</si>
  <si>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</si>
  <si>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</si>
  <si>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</si>
  <si>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</si>
  <si>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</si>
  <si>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</si>
  <si>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</si>
  <si>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</si>
  <si>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</si>
  <si>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</si>
  <si>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</si>
  <si>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</si>
  <si>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</si>
  <si>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</si>
  <si>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</si>
  <si>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</si>
  <si>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</si>
  <si>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</si>
  <si>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</si>
  <si>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</si>
  <si>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</si>
  <si>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</si>
  <si>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</si>
  <si>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</si>
  <si>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</si>
  <si>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</si>
  <si>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</si>
  <si>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</si>
  <si>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</si>
  <si>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</si>
  <si>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</si>
  <si>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</si>
  <si>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</si>
  <si>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</si>
  <si>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</si>
  <si>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</si>
  <si>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</si>
  <si>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</si>
  <si>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</si>
  <si>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</si>
  <si>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</si>
  <si>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</si>
  <si>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</si>
  <si>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</si>
  <si>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</si>
  <si>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</si>
  <si>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</si>
  <si>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</si>
  <si>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</si>
  <si>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</si>
  <si>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</si>
  <si>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</si>
  <si>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</si>
  <si>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</si>
  <si>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</si>
  <si>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</si>
  <si>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</si>
  <si>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</si>
  <si>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</si>
  <si>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</si>
  <si>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</si>
  <si>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</si>
  <si>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</si>
  <si>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</si>
  <si>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</si>
  <si>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</si>
  <si>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</si>
  <si>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</si>
  <si>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</si>
  <si>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</si>
  <si>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</si>
  <si>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</si>
  <si>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</si>
  <si>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</si>
  <si>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</si>
  <si>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</si>
  <si>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</si>
  <si>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</si>
  <si>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</si>
  <si>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</si>
  <si>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</si>
  <si>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</si>
  <si>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</si>
  <si>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</si>
  <si>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</si>
  <si>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</si>
  <si>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</si>
  <si>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</si>
  <si>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</si>
  <si>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</si>
  <si>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</si>
  <si>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</si>
  <si>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</si>
  <si>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</si>
  <si>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</si>
  <si>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</si>
  <si>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</si>
  <si>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</si>
  <si>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</si>
  <si>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</si>
  <si>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</si>
  <si>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</si>
  <si>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</si>
  <si>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</si>
  <si>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</si>
  <si>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</si>
  <si>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</si>
  <si>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</si>
  <si>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</si>
  <si>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</si>
  <si>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</si>
  <si>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</si>
  <si>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</si>
  <si>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</si>
  <si>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</si>
  <si>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</si>
  <si>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</si>
  <si>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</si>
  <si>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</si>
  <si>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</si>
  <si>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</si>
  <si>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</si>
  <si>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</si>
  <si>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</si>
  <si>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</si>
  <si>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</si>
  <si>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</si>
  <si>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</si>
  <si>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</si>
  <si>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</si>
  <si>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</si>
  <si>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</si>
  <si>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</si>
  <si>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</si>
  <si>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</si>
  <si>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</si>
  <si>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</si>
  <si>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</si>
  <si>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</si>
  <si>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</si>
  <si>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</si>
  <si>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</si>
  <si>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</si>
  <si>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</si>
  <si>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</si>
  <si>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</si>
  <si>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</si>
  <si>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</si>
  <si>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</si>
  <si>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</si>
  <si>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</si>
  <si>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</si>
  <si>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</si>
  <si>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</si>
  <si>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</si>
  <si>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</si>
  <si>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</si>
  <si>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</si>
  <si>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</si>
  <si>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</si>
  <si>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</si>
  <si>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</si>
  <si>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</si>
  <si>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</si>
  <si>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</si>
  <si>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</si>
  <si>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</si>
  <si>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</si>
  <si>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</si>
  <si>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</si>
  <si>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</si>
  <si>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</si>
  <si>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</si>
  <si>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</si>
  <si>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</si>
  <si>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</si>
  <si>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</si>
  <si>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</si>
  <si>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</si>
  <si>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</si>
  <si>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</si>
  <si>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</si>
  <si>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</si>
  <si>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</si>
  <si>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</si>
  <si>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</si>
  <si>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</si>
  <si>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</si>
  <si>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</si>
  <si>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</si>
  <si>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</si>
  <si>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</si>
  <si>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</si>
  <si>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</si>
  <si>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</si>
  <si>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</si>
  <si>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</si>
  <si>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</si>
  <si>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</si>
  <si>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</si>
  <si>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</si>
  <si>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</si>
  <si>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</si>
  <si>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</si>
  <si>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</si>
  <si>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</si>
  <si>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</si>
  <si>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</si>
  <si>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</si>
  <si>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</si>
  <si>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</si>
  <si>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</si>
  <si>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</si>
  <si>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</si>
  <si>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</si>
  <si>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</si>
  <si>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</si>
  <si>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</si>
  <si>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</si>
  <si>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</si>
  <si>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</si>
  <si>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</si>
  <si>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</si>
  <si>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</si>
  <si>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</si>
  <si>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</si>
  <si>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</si>
  <si>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</si>
  <si>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</si>
  <si>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</si>
  <si>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</si>
  <si>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</si>
  <si>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</si>
  <si>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</si>
  <si>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</si>
  <si>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</si>
  <si>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</si>
  <si>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</si>
  <si>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</si>
  <si>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</si>
  <si>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</si>
  <si>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</si>
  <si>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</si>
  <si>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</si>
  <si>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</si>
  <si>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</si>
  <si>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</si>
  <si>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</si>
  <si>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</si>
  <si>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</si>
  <si>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</si>
  <si>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</si>
  <si>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</si>
  <si>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</si>
  <si>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</si>
  <si>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</si>
  <si>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</si>
  <si>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</si>
  <si>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</si>
  <si>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</si>
  <si>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</si>
  <si>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</si>
  <si>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</si>
  <si>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</si>
  <si>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</si>
  <si>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</si>
  <si>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</si>
  <si>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</si>
  <si>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</si>
  <si>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</si>
  <si>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</si>
  <si>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</si>
  <si>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</si>
  <si>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</si>
  <si>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</si>
  <si>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</si>
  <si>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</si>
  <si>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</si>
  <si>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</si>
  <si>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</si>
  <si>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</si>
  <si>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</si>
  <si>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</si>
  <si>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</si>
  <si>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</si>
  <si>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</si>
  <si>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</si>
  <si>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</si>
  <si>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</si>
  <si>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</si>
  <si>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</si>
  <si>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</si>
  <si>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</si>
  <si>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</si>
  <si>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</si>
  <si>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</si>
  <si>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</si>
  <si>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</si>
  <si>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</si>
  <si>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</si>
  <si>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</si>
  <si>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</si>
  <si>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</si>
  <si>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</si>
  <si>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</si>
  <si>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</si>
  <si>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</si>
  <si>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</si>
  <si>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</si>
  <si>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</si>
  <si>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</si>
  <si>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</si>
  <si>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</si>
  <si>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</si>
  <si>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</si>
  <si>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</si>
  <si>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</si>
  <si>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</si>
  <si>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</si>
  <si>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</si>
  <si>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</si>
  <si>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</si>
  <si>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</si>
  <si>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</si>
  <si>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</si>
  <si>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</si>
  <si>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</si>
  <si>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</si>
  <si>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</si>
  <si>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</si>
  <si>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</si>
  <si>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</si>
  <si>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</si>
  <si>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</si>
  <si>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</si>
  <si>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</si>
  <si>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</si>
  <si>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</si>
  <si>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</si>
  <si>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</si>
  <si>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</si>
  <si>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</si>
  <si>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</si>
  <si>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</si>
  <si>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</si>
  <si>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</si>
  <si>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</si>
  <si>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</si>
  <si>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</si>
  <si>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</si>
  <si>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</si>
  <si>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</si>
  <si>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</si>
  <si>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</si>
  <si>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</si>
  <si>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</si>
  <si>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</si>
  <si>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</si>
  <si>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</si>
  <si>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</si>
  <si>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</si>
  <si>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</si>
  <si>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</si>
  <si>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</si>
  <si>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</si>
  <si>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</si>
  <si>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</si>
  <si>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</si>
  <si>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</si>
  <si>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</si>
  <si>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</si>
  <si>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</si>
  <si>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</si>
  <si>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</si>
  <si>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</si>
  <si>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</si>
  <si>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</si>
  <si>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</si>
  <si>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</si>
  <si>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</si>
  <si>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</si>
  <si>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</si>
  <si>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</si>
  <si>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</si>
  <si>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</si>
  <si>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</si>
  <si>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</si>
  <si>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</si>
  <si>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</si>
  <si>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</si>
  <si>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</si>
  <si>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</si>
  <si>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</si>
  <si>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</si>
  <si>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</si>
  <si>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</si>
  <si>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</si>
  <si>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</si>
  <si>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</si>
  <si>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</si>
  <si>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</si>
  <si>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</si>
  <si>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</si>
  <si>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</si>
  <si>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</si>
  <si>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</si>
  <si>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</si>
  <si>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</si>
  <si>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</si>
  <si>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</si>
  <si>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</si>
  <si>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</si>
  <si>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</si>
  <si>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</si>
  <si>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</si>
  <si>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</si>
  <si>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</si>
  <si>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</si>
  <si>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</si>
  <si>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</si>
  <si>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</si>
  <si>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</si>
  <si>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</si>
  <si>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</si>
  <si>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</si>
  <si>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</si>
  <si>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</si>
  <si>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</si>
  <si>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</si>
  <si>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</si>
  <si>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</si>
  <si>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</si>
  <si>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</si>
  <si>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</si>
  <si>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</si>
  <si>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</si>
  <si>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</si>
  <si>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</si>
  <si>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</si>
  <si>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</si>
  <si>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</si>
  <si>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</si>
  <si>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</si>
  <si>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</si>
  <si>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</si>
  <si>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</si>
  <si>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</si>
  <si>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</si>
  <si>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</si>
  <si>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</si>
  <si>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</si>
  <si>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</si>
  <si>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</si>
  <si>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</si>
  <si>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</si>
  <si>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</si>
  <si>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</si>
  <si>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</si>
  <si>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</si>
  <si>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</si>
  <si>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</si>
  <si>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</si>
  <si>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</si>
  <si>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</si>
  <si>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</si>
  <si>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</si>
  <si>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</si>
  <si>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</si>
  <si>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</si>
  <si>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</si>
  <si>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</si>
  <si>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</si>
  <si>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</si>
  <si>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</si>
  <si>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</si>
  <si>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</si>
  <si>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</si>
  <si>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</si>
  <si>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</si>
  <si>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</si>
  <si>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</si>
  <si>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</si>
  <si>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</si>
  <si>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</si>
  <si>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</si>
  <si>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</si>
  <si>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</si>
  <si>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</si>
  <si>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</si>
  <si>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</si>
  <si>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</si>
  <si>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</si>
  <si>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</si>
  <si>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</si>
  <si>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</si>
  <si>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</si>
  <si>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</si>
  <si>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</si>
  <si>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</si>
  <si>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</si>
  <si>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</si>
  <si>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</si>
  <si>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</si>
  <si>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</si>
  <si>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</si>
  <si>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</si>
  <si>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</si>
  <si>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</si>
  <si>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</si>
  <si>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</si>
  <si>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</si>
  <si>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</si>
  <si>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</si>
  <si>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</si>
  <si>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</si>
  <si>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</si>
  <si>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</si>
  <si>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</si>
  <si>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</si>
  <si>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</si>
  <si>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</si>
  <si>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</si>
  <si>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</si>
  <si>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</si>
  <si>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</si>
  <si>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</si>
  <si>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</si>
  <si>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</si>
  <si>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</si>
  <si>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</si>
  <si>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</si>
  <si>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</si>
  <si>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</si>
  <si>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</si>
  <si>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</si>
  <si>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</si>
  <si>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</si>
  <si>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</si>
  <si>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</si>
  <si>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</si>
  <si>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</si>
  <si>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</si>
  <si>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</si>
  <si>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</si>
  <si>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</si>
  <si>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</si>
  <si>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</si>
  <si>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</si>
  <si>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</si>
  <si>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</si>
  <si>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</si>
  <si>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</si>
  <si>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</si>
  <si>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</si>
  <si>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</si>
  <si>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</si>
  <si>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</si>
  <si>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</si>
  <si>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</si>
  <si>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</si>
  <si>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</si>
  <si>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</si>
  <si>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</si>
  <si>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</si>
  <si>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</si>
  <si>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</si>
  <si>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</si>
  <si>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</si>
  <si>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</si>
  <si>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</si>
  <si>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</si>
  <si>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</si>
  <si>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</si>
  <si>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</si>
  <si>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</si>
  <si>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</si>
  <si>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</si>
  <si>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</si>
  <si>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</si>
  <si>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</si>
  <si>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</si>
  <si>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</si>
  <si>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</si>
  <si>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</si>
  <si>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</si>
  <si>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</si>
  <si>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</si>
  <si>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</si>
  <si>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</si>
  <si>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</si>
  <si>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</si>
  <si>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</si>
  <si>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</si>
  <si>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</si>
  <si>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</si>
  <si>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</si>
  <si>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</si>
  <si>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</si>
  <si>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</si>
  <si>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</si>
  <si>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</si>
  <si>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</si>
  <si>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</si>
  <si>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</si>
  <si>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</si>
  <si>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</si>
  <si>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</si>
  <si>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</si>
  <si>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</si>
  <si>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</si>
  <si>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</si>
  <si>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</si>
  <si>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</si>
  <si>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</si>
  <si>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</si>
  <si>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</si>
  <si>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</si>
  <si>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</si>
  <si>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</si>
  <si>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</si>
  <si>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</si>
  <si>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</si>
  <si>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</si>
  <si>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</si>
  <si>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</si>
  <si>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</si>
  <si>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</si>
  <si>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</si>
  <si>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</si>
  <si>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</si>
  <si>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</si>
  <si>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</si>
  <si>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</si>
  <si>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</si>
  <si>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</si>
  <si>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</si>
  <si>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</si>
  <si>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</si>
  <si>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</si>
  <si>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</si>
  <si>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</si>
  <si>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</si>
  <si>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</si>
  <si>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</si>
  <si>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</si>
  <si>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</si>
  <si>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</si>
  <si>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</si>
  <si>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</si>
  <si>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</si>
  <si>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</si>
  <si>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</si>
  <si>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</si>
  <si>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</si>
  <si>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</si>
  <si>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</si>
  <si>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</si>
  <si>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</si>
  <si>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</si>
  <si>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</si>
  <si>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</si>
  <si>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</si>
  <si>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</si>
  <si>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</si>
  <si>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</si>
  <si>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</si>
  <si>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</si>
  <si>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</si>
  <si>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</si>
  <si>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</si>
  <si>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</si>
  <si>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</si>
  <si>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</si>
  <si>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</si>
  <si>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</si>
  <si>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</si>
  <si>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</si>
  <si>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</si>
  <si>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</si>
  <si>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</si>
  <si>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</si>
  <si>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</si>
  <si>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</si>
  <si>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</si>
  <si>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</si>
  <si>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</si>
  <si>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</si>
  <si>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</si>
  <si>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</si>
  <si>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</si>
  <si>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</si>
  <si>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</si>
  <si>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</si>
  <si>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</si>
  <si>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</si>
  <si>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</si>
  <si>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</si>
  <si>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</si>
  <si>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</si>
  <si>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</si>
  <si>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</si>
  <si>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</si>
  <si>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</si>
  <si>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</si>
  <si>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</si>
  <si>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</si>
  <si>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</si>
  <si>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</si>
  <si>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</si>
  <si>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</si>
  <si>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</si>
  <si>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</si>
  <si>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</si>
  <si>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</si>
  <si>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</si>
  <si>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</si>
  <si>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</si>
  <si>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</si>
  <si>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</si>
  <si>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</si>
  <si>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</si>
  <si>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</si>
  <si>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</si>
  <si>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</si>
  <si>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</si>
  <si>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</si>
  <si>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</si>
  <si>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</si>
  <si>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</si>
  <si>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</si>
  <si>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</si>
  <si>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</si>
  <si>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</si>
  <si>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</si>
  <si>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</si>
  <si>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</si>
  <si>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</si>
  <si>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</si>
  <si>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</si>
  <si>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</si>
  <si>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</si>
  <si>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</si>
  <si>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</si>
  <si>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</si>
  <si>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</si>
  <si>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</si>
  <si>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</si>
  <si>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</si>
  <si>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</si>
  <si>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</si>
  <si>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</si>
  <si>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</si>
  <si>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</si>
  <si>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</si>
  <si>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</si>
  <si>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</si>
  <si>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</si>
  <si>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</si>
  <si>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</si>
  <si>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</si>
  <si>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</si>
  <si>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</si>
  <si>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</si>
  <si>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</si>
  <si>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</si>
  <si>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</si>
  <si>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</si>
  <si>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</si>
  <si>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</si>
  <si>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</si>
  <si>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</si>
  <si>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</si>
  <si>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</si>
  <si>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</si>
  <si>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</si>
  <si>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</si>
  <si>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</si>
  <si>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</si>
  <si>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</si>
  <si>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</si>
  <si>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</si>
  <si>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</si>
  <si>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</si>
  <si>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</si>
  <si>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</si>
  <si>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</si>
  <si>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</si>
  <si>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</si>
  <si>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</si>
  <si>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</si>
  <si>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</si>
  <si>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</si>
  <si>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</si>
  <si>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</si>
  <si>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</si>
  <si>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</si>
  <si>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</si>
  <si>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</si>
  <si>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</si>
  <si>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</si>
  <si>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</si>
  <si>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</si>
  <si>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</si>
  <si>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</si>
  <si>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</si>
  <si>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</si>
  <si>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</si>
  <si>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</si>
  <si>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</si>
  <si>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</si>
  <si>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</si>
  <si>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</si>
  <si>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</si>
  <si>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</si>
  <si>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</si>
  <si>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</si>
  <si>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</si>
  <si>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</si>
  <si>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</si>
  <si>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</si>
  <si>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</si>
  <si>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</si>
  <si>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</si>
  <si>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</si>
  <si>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</si>
  <si>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</si>
  <si>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</si>
  <si>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</si>
  <si>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</si>
  <si>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</si>
  <si>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</si>
  <si>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</si>
  <si>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</si>
  <si>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</si>
  <si>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</si>
  <si>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</si>
  <si>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</si>
  <si>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</si>
  <si>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</si>
  <si>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</si>
  <si>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</si>
  <si>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</si>
  <si>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</si>
  <si>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</si>
  <si>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</si>
  <si>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</si>
  <si>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</si>
  <si>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</si>
  <si>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</si>
  <si>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</si>
  <si>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</si>
  <si>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</si>
  <si>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</si>
  <si>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</si>
  <si>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</si>
  <si>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</si>
  <si>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</si>
  <si>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</si>
  <si>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</si>
  <si>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</si>
  <si>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</si>
  <si>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</si>
  <si>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</si>
  <si>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</si>
  <si>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</si>
  <si>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</si>
  <si>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</si>
  <si>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</si>
  <si>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</si>
  <si>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</si>
  <si>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</si>
  <si>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</si>
  <si>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</si>
  <si>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</si>
  <si>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</si>
  <si>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</si>
  <si>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</si>
  <si>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</si>
  <si>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</si>
  <si>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</si>
  <si>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</si>
  <si>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</si>
  <si>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</si>
  <si>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</si>
  <si>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</si>
  <si>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</si>
  <si>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</si>
  <si>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</si>
  <si>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</si>
  <si>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</si>
  <si>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</si>
  <si>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</si>
  <si>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</si>
  <si>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</si>
  <si>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</si>
  <si>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</si>
  <si>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</si>
  <si>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</si>
  <si>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</si>
  <si>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</si>
  <si>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</si>
  <si>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</si>
  <si>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</si>
  <si>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</si>
  <si>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</si>
  <si>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</si>
  <si>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</si>
  <si>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</si>
  <si>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</si>
  <si>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</si>
  <si>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</si>
  <si>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</si>
  <si>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</si>
  <si>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</si>
  <si>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</si>
  <si>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</si>
  <si>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</si>
  <si>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</si>
  <si>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</si>
  <si>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</si>
  <si>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</si>
  <si>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</si>
  <si>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</si>
  <si>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</si>
  <si>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</si>
  <si>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</si>
  <si>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</si>
  <si>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</si>
  <si>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</si>
  <si>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</si>
  <si>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</si>
  <si>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</si>
  <si>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</si>
  <si>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</si>
  <si>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</si>
  <si>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</si>
  <si>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</si>
  <si>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</si>
  <si>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</si>
  <si>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</si>
  <si>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</si>
  <si>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</si>
  <si>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</si>
  <si>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</si>
  <si>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</si>
  <si>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</si>
  <si>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</si>
  <si>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</si>
  <si>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</si>
  <si>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</si>
  <si>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</si>
  <si>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</si>
  <si>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</si>
  <si>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</si>
  <si>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</si>
  <si>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</si>
  <si>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</si>
  <si>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</si>
  <si>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</si>
  <si>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</si>
  <si>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</si>
  <si>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</si>
  <si>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</si>
  <si>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</si>
  <si>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</si>
  <si>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</si>
  <si>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</si>
  <si>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</si>
  <si>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</si>
  <si>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</si>
  <si>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</si>
  <si>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</si>
  <si>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</si>
  <si>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</si>
  <si>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</si>
  <si>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</si>
  <si>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</si>
  <si>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</si>
  <si>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</si>
  <si>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</si>
  <si>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</si>
  <si>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</si>
  <si>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</si>
  <si>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</si>
  <si>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</si>
  <si>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</si>
  <si>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</si>
  <si>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</si>
  <si>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</si>
  <si>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</si>
  <si>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</si>
  <si>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</si>
  <si>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</si>
  <si>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</si>
  <si>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</si>
  <si>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</si>
  <si>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</si>
  <si>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</si>
  <si>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</si>
  <si>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</si>
  <si>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</si>
  <si>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</si>
  <si>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</si>
  <si>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</si>
  <si>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</si>
  <si>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</si>
  <si>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</si>
  <si>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</si>
  <si>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</si>
  <si>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</si>
  <si>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</si>
  <si>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</si>
  <si>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</si>
  <si>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</si>
  <si>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</si>
  <si>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</si>
  <si>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</si>
  <si>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</si>
  <si>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</si>
  <si>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</si>
  <si>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</si>
  <si>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</si>
  <si>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</si>
  <si>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</si>
  <si>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</si>
  <si>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</si>
  <si>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</si>
  <si>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</si>
  <si>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</si>
  <si>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</si>
  <si>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</si>
  <si>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</si>
  <si>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</si>
  <si>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</si>
  <si>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</si>
  <si>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</si>
  <si>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</si>
  <si>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</si>
  <si>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</si>
  <si>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</si>
  <si>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</si>
  <si>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</si>
  <si>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</si>
  <si>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</si>
  <si>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</si>
  <si>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</si>
  <si>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</si>
  <si>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</si>
  <si>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</si>
  <si>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</si>
  <si>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</si>
  <si>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</si>
  <si>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</si>
  <si>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</si>
  <si>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</si>
  <si>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</si>
  <si>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</si>
  <si>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</si>
  <si>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</si>
  <si>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</si>
  <si>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</si>
  <si>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</si>
  <si>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</si>
  <si>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</si>
  <si>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</si>
  <si>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</si>
  <si>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</si>
  <si>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</si>
  <si>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</si>
  <si>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</si>
  <si>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</si>
  <si>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</si>
  <si>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</si>
  <si>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</si>
  <si>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</si>
  <si>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</si>
  <si>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</si>
  <si>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</si>
  <si>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</si>
  <si>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</si>
  <si>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</si>
  <si>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</si>
  <si>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</si>
  <si>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</si>
  <si>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</si>
  <si>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</si>
  <si>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</si>
  <si>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</si>
  <si>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</si>
  <si>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</si>
  <si>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</si>
  <si>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</si>
  <si>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</si>
  <si>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</si>
  <si>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</si>
  <si>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</si>
  <si>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</si>
  <si>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</si>
  <si>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</si>
  <si>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</si>
  <si>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</si>
  <si>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</si>
  <si>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</si>
  <si>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</si>
  <si>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</si>
  <si>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</si>
  <si>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</si>
  <si>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</si>
  <si>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</si>
  <si>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</si>
  <si>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</si>
  <si>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</si>
  <si>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</si>
  <si>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</si>
  <si>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</si>
  <si>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</si>
  <si>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</si>
  <si>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</si>
  <si>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</si>
  <si>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</si>
  <si>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</si>
  <si>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</si>
  <si>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</si>
  <si>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</si>
  <si>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</si>
  <si>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</si>
  <si>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</si>
  <si>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</si>
  <si>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</si>
  <si>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</si>
  <si>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</si>
  <si>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</si>
  <si>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</si>
  <si>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</si>
  <si>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</si>
  <si>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</si>
  <si>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</si>
  <si>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</si>
  <si>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</si>
  <si>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</si>
  <si>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</si>
  <si>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</si>
  <si>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</si>
  <si>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</si>
  <si>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</si>
  <si>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</si>
  <si>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</si>
  <si>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</si>
  <si>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</si>
  <si>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</si>
  <si>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</si>
  <si>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</si>
  <si>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</si>
  <si>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</si>
  <si>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</si>
  <si>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</si>
  <si>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</si>
  <si>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</si>
  <si>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</si>
  <si>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</si>
  <si>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</si>
  <si>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</si>
  <si>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</si>
  <si>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</si>
  <si>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</si>
  <si>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</si>
  <si>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</si>
  <si>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</si>
  <si>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</si>
  <si>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</si>
  <si>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</si>
  <si>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</si>
  <si>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</si>
  <si>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</si>
  <si>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</si>
  <si>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</si>
  <si>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</si>
  <si>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</si>
  <si>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</si>
  <si>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</si>
  <si>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</si>
  <si>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</si>
  <si>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</si>
  <si>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</si>
  <si>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</si>
  <si>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</si>
  <si>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</si>
  <si>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</si>
  <si>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</si>
  <si>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</si>
  <si>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</si>
  <si>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</si>
  <si>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</si>
  <si>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</si>
  <si>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</si>
  <si>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</si>
  <si>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</si>
  <si>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</si>
  <si>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</si>
  <si>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</si>
  <si>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</si>
  <si>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</si>
  <si>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</si>
  <si>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</si>
  <si>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</si>
  <si>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</si>
  <si>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</si>
  <si>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</si>
  <si>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</si>
  <si>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</si>
  <si>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</si>
  <si>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</si>
  <si>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</si>
  <si>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</si>
  <si>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</si>
  <si>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</si>
  <si>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</si>
  <si>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</si>
  <si>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</si>
  <si>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</si>
  <si>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</si>
  <si>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</si>
  <si>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</si>
  <si>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</si>
  <si>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</si>
  <si>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</si>
  <si>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</si>
  <si>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</si>
  <si>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</si>
  <si>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</si>
  <si>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</si>
  <si>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</si>
  <si>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</si>
  <si>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</si>
  <si>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</si>
  <si>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</si>
  <si>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</si>
  <si>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</si>
  <si>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</si>
  <si>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</si>
  <si>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</si>
  <si>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</si>
  <si>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</si>
  <si>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</si>
  <si>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</si>
  <si>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</si>
  <si>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</si>
  <si>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</si>
  <si>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</si>
  <si>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</si>
  <si>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</si>
  <si>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</si>
  <si>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</si>
  <si>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</si>
  <si>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</si>
  <si>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</si>
  <si>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</si>
  <si>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</si>
  <si>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</si>
  <si>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</si>
  <si>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</si>
  <si>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</si>
  <si>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</si>
  <si>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</si>
  <si>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</si>
  <si>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</si>
  <si>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</si>
  <si>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</si>
  <si>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</si>
  <si>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</si>
  <si>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</si>
  <si>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</si>
  <si>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</si>
  <si>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</si>
  <si>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</si>
  <si>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</si>
  <si>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</si>
  <si>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</si>
  <si>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</si>
  <si>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</si>
  <si>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</si>
  <si>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</si>
  <si>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</si>
  <si>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</si>
  <si>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</si>
  <si>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</si>
  <si>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</si>
  <si>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</si>
  <si>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</si>
  <si>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</si>
  <si>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</si>
  <si>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</si>
  <si>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</si>
  <si>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</si>
  <si>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</si>
  <si>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</si>
  <si>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</si>
  <si>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</si>
  <si>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</si>
  <si>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</si>
  <si>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</si>
  <si>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</si>
  <si>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</si>
  <si>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</si>
  <si>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</si>
  <si>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</si>
  <si>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</si>
  <si>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</si>
  <si>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</si>
  <si>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</si>
  <si>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</si>
  <si>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</si>
  <si>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</si>
  <si>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</si>
  <si>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</si>
  <si>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</si>
  <si>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</si>
  <si>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</si>
  <si>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</si>
  <si>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</si>
  <si>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</si>
  <si>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</si>
  <si>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</si>
  <si>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</si>
  <si>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</si>
  <si>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</si>
  <si>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</si>
  <si>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</si>
  <si>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</si>
  <si>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</si>
  <si>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</si>
  <si>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</si>
  <si>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</si>
  <si>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</si>
  <si>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</si>
  <si>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</si>
  <si>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</si>
  <si>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</si>
  <si>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</si>
  <si>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</si>
  <si>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</si>
  <si>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</si>
  <si>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</si>
  <si>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</si>
  <si>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</si>
  <si>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</si>
  <si>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</si>
  <si>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</si>
  <si>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</si>
  <si>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</si>
  <si>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</si>
  <si>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</si>
  <si>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</si>
  <si>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</si>
  <si>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</si>
  <si>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</si>
  <si>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</si>
  <si>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</si>
  <si>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</si>
  <si>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</si>
  <si>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</si>
  <si>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</si>
  <si>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</si>
  <si>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</si>
  <si>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</si>
  <si>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</si>
  <si>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</si>
  <si>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</si>
  <si>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</si>
  <si>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</si>
  <si>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</si>
  <si>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</si>
  <si>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</si>
  <si>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</si>
  <si>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</si>
  <si>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</si>
  <si>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</si>
  <si>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</si>
  <si>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</si>
  <si>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</si>
  <si>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</si>
  <si>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</si>
  <si>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</si>
  <si>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</si>
  <si>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</si>
  <si>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</si>
  <si>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</si>
  <si>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</si>
  <si>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</si>
  <si>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</si>
  <si>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</si>
  <si>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</si>
  <si>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</si>
  <si>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</si>
  <si>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</si>
  <si>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</si>
  <si>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</si>
  <si>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</si>
  <si>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</si>
  <si>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</si>
  <si>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</si>
  <si>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</si>
  <si>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</si>
  <si>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</si>
  <si>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</si>
  <si>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</si>
  <si>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</si>
  <si>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</si>
  <si>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</si>
  <si>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</si>
  <si>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</si>
  <si>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</si>
  <si>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</si>
  <si>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</si>
  <si>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</si>
  <si>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</si>
  <si>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</si>
  <si>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</si>
  <si>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</si>
  <si>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</si>
  <si>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</si>
  <si>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</si>
  <si>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</si>
  <si>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</si>
  <si>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</si>
  <si>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</si>
  <si>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</si>
  <si>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</si>
  <si>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</si>
  <si>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</si>
  <si>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</si>
  <si>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</si>
  <si>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</si>
  <si>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</si>
  <si>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</si>
  <si>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</si>
  <si>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</si>
  <si>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</si>
  <si>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</si>
  <si>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</si>
  <si>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</si>
  <si>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</si>
  <si>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</si>
  <si>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</si>
  <si>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</si>
  <si>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</si>
  <si>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</si>
  <si>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</si>
  <si>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</si>
  <si>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</si>
  <si>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</si>
  <si>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</si>
  <si>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</si>
  <si>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</si>
  <si>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</si>
  <si>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</si>
  <si>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</si>
  <si>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</si>
  <si>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</si>
  <si>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</si>
  <si>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</si>
  <si>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</si>
  <si>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</si>
  <si>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</si>
  <si>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</si>
  <si>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</si>
  <si>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</si>
  <si>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</si>
  <si>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</si>
  <si>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</si>
  <si>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</si>
  <si>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</si>
  <si>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</si>
  <si>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</si>
  <si>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</si>
  <si>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</si>
  <si>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</si>
  <si>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</si>
  <si>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</si>
  <si>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</si>
  <si>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</si>
  <si>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</si>
  <si>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</si>
  <si>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</si>
  <si>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</si>
  <si>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</si>
  <si>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</si>
  <si>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</si>
  <si>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</si>
  <si>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</si>
  <si>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</si>
  <si>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</si>
  <si>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</si>
  <si>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</si>
  <si>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</si>
  <si>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</si>
  <si>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</si>
  <si>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</si>
  <si>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</si>
  <si>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</si>
  <si>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</si>
  <si>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</si>
  <si>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</si>
  <si>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</si>
  <si>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</si>
  <si>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</si>
  <si>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</si>
  <si>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</si>
  <si>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</si>
  <si>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</si>
  <si>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</si>
  <si>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</si>
  <si>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</si>
  <si>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</si>
  <si>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</si>
  <si>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</si>
  <si>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</si>
  <si>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</si>
  <si>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</si>
  <si>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</si>
  <si>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</si>
  <si>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</si>
  <si>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</si>
  <si>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</si>
  <si>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</si>
  <si>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</si>
  <si>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</si>
  <si>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</si>
  <si>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</si>
  <si>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</si>
  <si>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</si>
  <si>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</si>
  <si>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</si>
  <si>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</si>
  <si>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</si>
  <si>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</si>
  <si>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</si>
  <si>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</si>
  <si>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</si>
  <si>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</si>
  <si>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</si>
  <si>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</si>
  <si>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</si>
  <si>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</si>
  <si>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</si>
  <si>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</si>
  <si>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</si>
  <si>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</si>
  <si>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</si>
  <si>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</si>
  <si>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</si>
  <si>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</si>
  <si>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</si>
  <si>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</si>
  <si>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</si>
  <si>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</si>
  <si>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</si>
  <si>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</si>
  <si>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</si>
  <si>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</si>
  <si>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</si>
  <si>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</si>
  <si>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</si>
  <si>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</si>
  <si>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</si>
  <si>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</si>
  <si>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</si>
  <si>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</si>
  <si>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</si>
  <si>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</si>
  <si>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</si>
  <si>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</si>
  <si>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</si>
  <si>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</si>
  <si>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</si>
  <si>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</si>
  <si>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</si>
  <si>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</si>
  <si>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</si>
  <si>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</si>
  <si>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</si>
  <si>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</si>
  <si>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</si>
  <si>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</si>
  <si>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</si>
  <si>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</si>
  <si>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</si>
  <si>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</si>
  <si>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</si>
  <si>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</si>
  <si>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</si>
  <si>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</si>
  <si>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</si>
  <si>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</si>
  <si>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</si>
  <si>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</si>
  <si>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</si>
  <si>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</si>
  <si>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</si>
  <si>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</si>
  <si>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</si>
  <si>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</si>
  <si>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</si>
  <si>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</si>
  <si>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</si>
  <si>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</si>
  <si>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</si>
  <si>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</si>
  <si>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</si>
  <si>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</si>
  <si>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</si>
  <si>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</si>
  <si>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</si>
  <si>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</si>
  <si>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</si>
  <si>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</si>
  <si>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</si>
  <si>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</si>
  <si>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</si>
  <si>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</si>
  <si>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</si>
  <si>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</si>
  <si>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</si>
  <si>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</si>
  <si>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</si>
  <si>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</si>
  <si>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</si>
  <si>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</si>
  <si>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</si>
  <si>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</si>
  <si>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</si>
  <si>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</si>
  <si>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</si>
  <si>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</si>
  <si>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</si>
  <si>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</si>
  <si>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</si>
  <si>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</si>
  <si>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</si>
  <si>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</si>
  <si>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</si>
  <si>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</si>
  <si>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</si>
  <si>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</si>
  <si>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</si>
  <si>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</si>
  <si>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</si>
  <si>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</si>
  <si>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</si>
  <si>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</si>
  <si>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</si>
  <si>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</si>
  <si>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</si>
  <si>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</si>
  <si>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</si>
  <si>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</si>
  <si>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</si>
  <si>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</si>
  <si>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</si>
  <si>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</si>
  <si>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</si>
  <si>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</si>
  <si>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</si>
  <si>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</si>
  <si>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</si>
  <si>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</si>
  <si>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</si>
  <si>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</si>
  <si>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</si>
  <si>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</si>
  <si>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</si>
  <si>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</si>
  <si>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</si>
  <si>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</si>
  <si>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</si>
  <si>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</si>
  <si>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</si>
  <si>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</si>
  <si>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</si>
  <si>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</si>
  <si>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</si>
  <si>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</si>
  <si>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</si>
  <si>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</si>
  <si>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</si>
  <si>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</si>
  <si>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</si>
  <si>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</si>
  <si>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</si>
  <si>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</si>
  <si>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</si>
  <si>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</si>
  <si>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</si>
  <si>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</si>
  <si>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</si>
  <si>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</si>
  <si>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</si>
  <si>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</si>
  <si>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</si>
  <si>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</si>
  <si>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</si>
  <si>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</si>
  <si>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</si>
  <si>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</si>
  <si>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</si>
  <si>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</si>
  <si>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</si>
  <si>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</si>
  <si>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</si>
  <si>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</si>
  <si>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</si>
  <si>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</si>
  <si>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</si>
  <si>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</si>
  <si>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</si>
  <si>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</si>
  <si>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</si>
  <si>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</si>
  <si>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</si>
  <si>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</si>
  <si>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</si>
  <si>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</si>
  <si>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</si>
  <si>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</si>
  <si>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</si>
  <si>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</si>
  <si>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</si>
  <si>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</si>
  <si>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</si>
  <si>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</si>
  <si>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</si>
  <si>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</si>
  <si>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</si>
  <si>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</si>
  <si>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</si>
  <si>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</si>
  <si>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</si>
  <si>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</si>
  <si>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</si>
  <si>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</si>
  <si>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</si>
  <si>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</si>
  <si>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</si>
  <si>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</si>
  <si>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</si>
  <si>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</si>
  <si>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</si>
  <si>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</si>
  <si>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</si>
  <si>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</si>
  <si>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</si>
  <si>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</si>
  <si>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</si>
  <si>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</si>
  <si>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</si>
  <si>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</si>
  <si>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</si>
  <si>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</si>
  <si>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</si>
  <si>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</si>
  <si>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</si>
  <si>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</si>
  <si>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</si>
  <si>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</si>
  <si>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</si>
  <si>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</si>
  <si>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</si>
  <si>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</si>
  <si>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</si>
  <si>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</si>
  <si>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</si>
  <si>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</si>
  <si>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</si>
  <si>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</si>
  <si>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</si>
  <si>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</si>
  <si>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</si>
  <si>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</si>
  <si>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</si>
  <si>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</si>
  <si>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</si>
  <si>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</si>
  <si>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</si>
  <si>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</si>
  <si>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</si>
  <si>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</si>
  <si>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</si>
  <si>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</si>
  <si>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</si>
  <si>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</si>
  <si>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</si>
  <si>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</si>
  <si>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</si>
  <si>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</si>
  <si>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</si>
  <si>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</si>
  <si>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</si>
  <si>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</si>
  <si>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</si>
  <si>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</si>
  <si>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</si>
  <si>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</si>
  <si>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</si>
  <si>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</si>
  <si>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</si>
  <si>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</si>
  <si>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</si>
  <si>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</si>
  <si>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</si>
  <si>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</si>
  <si>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</si>
  <si>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</si>
  <si>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</si>
  <si>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</si>
  <si>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</si>
  <si>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</si>
  <si>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</si>
  <si>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</si>
  <si>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</si>
  <si>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</si>
  <si>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</si>
  <si>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</si>
  <si>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</si>
  <si>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</si>
  <si>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</si>
  <si>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</si>
  <si>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</si>
  <si>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</si>
  <si>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</si>
  <si>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</si>
  <si>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</si>
  <si>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</si>
  <si>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</si>
  <si>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</si>
  <si>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</si>
  <si>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</si>
  <si>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</si>
  <si>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</si>
  <si>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</si>
  <si>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</si>
  <si>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</si>
  <si>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</si>
  <si>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</si>
  <si>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</si>
  <si>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</si>
  <si>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</si>
  <si>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</si>
  <si>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</si>
  <si>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</si>
  <si>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</si>
  <si>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</si>
  <si>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</si>
  <si>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</si>
  <si>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</si>
  <si>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</si>
  <si>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</si>
  <si>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</si>
  <si>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</si>
  <si>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</si>
  <si>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</si>
  <si>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</si>
  <si>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</si>
  <si>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</si>
  <si>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</si>
  <si>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</si>
  <si>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</si>
  <si>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</si>
  <si>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</si>
  <si>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</si>
  <si>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</si>
  <si>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</si>
  <si>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</si>
  <si>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</si>
  <si>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</si>
  <si>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</si>
  <si>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</si>
  <si>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</si>
  <si>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</si>
  <si>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</si>
  <si>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</si>
  <si>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</si>
  <si>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</si>
  <si>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</si>
  <si>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</si>
  <si>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</si>
  <si>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</si>
  <si>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</si>
  <si>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</si>
  <si>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</si>
  <si>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</si>
  <si>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</si>
  <si>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</si>
  <si>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</si>
  <si>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</si>
  <si>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</si>
  <si>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</si>
  <si>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</si>
  <si>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</si>
  <si>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</si>
  <si>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</si>
  <si>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</si>
  <si>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</si>
  <si>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</si>
  <si>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</si>
  <si>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</si>
  <si>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</si>
  <si>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</si>
  <si>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</si>
  <si>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</si>
  <si>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</si>
  <si>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</si>
  <si>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</si>
  <si>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</si>
  <si>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</si>
  <si>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</si>
  <si>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</si>
  <si>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</si>
  <si>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</si>
  <si>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</si>
  <si>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</si>
  <si>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</si>
  <si>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</si>
  <si>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</si>
  <si>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</si>
  <si>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</si>
  <si>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</si>
  <si>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</si>
  <si>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</si>
  <si>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</si>
  <si>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</si>
  <si>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</si>
  <si>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</si>
  <si>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</si>
  <si>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</si>
  <si>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</si>
  <si>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</si>
  <si>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</si>
  <si>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</si>
  <si>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</si>
  <si>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</si>
  <si>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</si>
  <si>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</si>
  <si>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</si>
  <si>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</si>
  <si>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</si>
  <si>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</si>
  <si>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</si>
  <si>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</si>
  <si>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</si>
  <si>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</si>
  <si>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</si>
  <si>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</si>
  <si>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</si>
  <si>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</si>
  <si>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</si>
  <si>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</si>
  <si>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</si>
  <si>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</si>
  <si>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</si>
  <si>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</si>
  <si>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</si>
  <si>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</si>
  <si>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</si>
  <si>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</si>
  <si>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</si>
  <si>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</si>
  <si>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</si>
  <si>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</si>
  <si>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</si>
  <si>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</si>
  <si>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</si>
  <si>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</si>
  <si>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</si>
  <si>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</si>
  <si>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</si>
  <si>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</si>
  <si>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</si>
  <si>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</si>
  <si>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</si>
  <si>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</si>
  <si>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</si>
  <si>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</si>
  <si>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</si>
  <si>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</si>
  <si>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</si>
  <si>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</si>
  <si>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</si>
  <si>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</si>
  <si>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</si>
  <si>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</si>
  <si>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</si>
  <si>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</si>
  <si>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</si>
  <si>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</si>
  <si>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</si>
  <si>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</si>
  <si>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</si>
  <si>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</si>
  <si>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</si>
  <si>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</si>
  <si>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</si>
  <si>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</si>
  <si>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</si>
  <si>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</si>
  <si>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</si>
  <si>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</si>
  <si>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</si>
  <si>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</si>
  <si>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</si>
  <si>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</si>
  <si>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</si>
  <si>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</si>
  <si>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</si>
  <si>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</si>
  <si>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</si>
  <si>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</si>
  <si>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</si>
  <si>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</si>
  <si>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</si>
  <si>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</si>
  <si>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</si>
  <si>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</si>
  <si>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</si>
  <si>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</si>
  <si>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</si>
  <si>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</si>
  <si>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</si>
  <si>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</si>
  <si>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</si>
  <si>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</si>
  <si>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</si>
  <si>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</si>
  <si>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</si>
  <si>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</si>
  <si>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</si>
  <si>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</si>
  <si>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</si>
  <si>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</si>
  <si>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</si>
  <si>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</si>
  <si>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</si>
  <si>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</si>
  <si>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</si>
  <si>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</si>
  <si>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</si>
  <si>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</si>
  <si>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</si>
  <si>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</si>
  <si>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</si>
  <si>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</si>
  <si>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</si>
  <si>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</si>
  <si>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</si>
  <si>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</si>
  <si>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</si>
  <si>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</si>
  <si>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</si>
  <si>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</si>
  <si>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</si>
  <si>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</si>
  <si>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</si>
  <si>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</si>
  <si>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</si>
  <si>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</si>
  <si>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</si>
  <si>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</si>
  <si>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</si>
  <si>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</si>
  <si>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</si>
  <si>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</si>
  <si>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</si>
  <si>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</si>
  <si>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</si>
  <si>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</si>
  <si>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</si>
  <si>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</si>
  <si>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</si>
  <si>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</si>
  <si>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</si>
  <si>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</si>
  <si>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</si>
  <si>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</si>
  <si>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</si>
  <si>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</si>
  <si>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</si>
  <si>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</si>
  <si>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</si>
  <si>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</si>
  <si>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</si>
  <si>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</si>
  <si>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</si>
  <si>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</si>
  <si>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</si>
  <si>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</si>
  <si>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</si>
  <si>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</si>
  <si>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</si>
  <si>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</si>
  <si>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</si>
  <si>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</si>
  <si>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</si>
  <si>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</si>
  <si>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</si>
  <si>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</si>
  <si>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</si>
  <si>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</si>
  <si>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</si>
  <si>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</si>
  <si>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</si>
  <si>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</si>
  <si>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</si>
  <si>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</si>
  <si>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</si>
  <si>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</si>
  <si>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</si>
  <si>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</si>
  <si>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</si>
  <si>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</si>
  <si>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</si>
  <si>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</si>
  <si>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</si>
  <si>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</si>
  <si>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</si>
  <si>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</si>
  <si>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</si>
  <si>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</si>
  <si>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</si>
  <si>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</si>
  <si>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</si>
  <si>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</si>
  <si>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</si>
  <si>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</si>
  <si>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</si>
  <si>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</si>
  <si>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</si>
  <si>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</si>
  <si>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</si>
  <si>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</si>
  <si>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</si>
  <si>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</si>
  <si>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</si>
  <si>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</si>
  <si>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</si>
  <si>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</si>
  <si>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</si>
  <si>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</si>
  <si>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</si>
  <si>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</si>
  <si>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</si>
  <si>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</si>
  <si>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</si>
  <si>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</si>
  <si>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</si>
  <si>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</si>
  <si>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</si>
  <si>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</si>
  <si>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</si>
  <si>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</si>
  <si>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</si>
  <si>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</si>
  <si>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</si>
  <si>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</si>
  <si>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</si>
  <si>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</si>
  <si>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</si>
  <si>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</si>
  <si>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</si>
  <si>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</si>
  <si>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</si>
  <si>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</si>
  <si>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</si>
  <si>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</si>
  <si>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</si>
  <si>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</si>
  <si>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</si>
  <si>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</si>
  <si>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</si>
  <si>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</si>
  <si>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</si>
  <si>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</si>
  <si>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</si>
  <si>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</si>
  <si>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</si>
  <si>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</si>
  <si>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</si>
  <si>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</si>
  <si>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</si>
  <si>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</si>
  <si>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</si>
  <si>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</si>
  <si>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</si>
  <si>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</si>
  <si>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</si>
  <si>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</si>
  <si>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</si>
  <si>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</si>
  <si>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</si>
  <si>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</si>
  <si>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</si>
  <si>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</si>
  <si>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</si>
  <si>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</si>
  <si>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</si>
  <si>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</si>
  <si>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</si>
  <si>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</si>
  <si>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</si>
  <si>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</si>
  <si>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</si>
  <si>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</si>
  <si>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</si>
  <si>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</si>
  <si>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</si>
  <si>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</si>
  <si>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</si>
  <si>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</si>
  <si>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</si>
  <si>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</si>
  <si>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</si>
  <si>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</si>
  <si>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</si>
  <si>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</si>
  <si>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</si>
  <si>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</si>
  <si>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</si>
  <si>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</si>
  <si>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</si>
  <si>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</si>
  <si>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</si>
  <si>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</si>
  <si>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</si>
  <si>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</si>
  <si>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</si>
  <si>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</si>
  <si>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</si>
  <si>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</si>
  <si>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</si>
  <si>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</si>
  <si>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</si>
  <si>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</si>
  <si>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</si>
  <si>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</si>
  <si>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</si>
  <si>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</si>
  <si>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</si>
  <si>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</si>
  <si>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</si>
  <si>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</si>
  <si>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</si>
  <si>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</si>
  <si>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</si>
  <si>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</si>
  <si>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</si>
  <si>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</si>
  <si>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</si>
  <si>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</si>
  <si>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</si>
  <si>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</si>
  <si>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</si>
  <si>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</si>
  <si>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</si>
  <si>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</si>
  <si>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</si>
  <si>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</si>
  <si>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</si>
  <si>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</si>
  <si>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</si>
  <si>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</si>
  <si>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</si>
  <si>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</si>
  <si>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</si>
  <si>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</si>
  <si>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</si>
  <si>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</si>
  <si>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</si>
  <si>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</si>
  <si>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</si>
  <si>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</si>
  <si>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</si>
  <si>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</si>
  <si>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</si>
  <si>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</si>
  <si>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</si>
  <si>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</si>
  <si>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</si>
  <si>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</si>
  <si>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</si>
  <si>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</si>
  <si>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</si>
  <si>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</si>
  <si>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</si>
  <si>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</si>
  <si>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</si>
  <si>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</si>
  <si>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</si>
  <si>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</si>
  <si>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</si>
  <si>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</si>
  <si>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</si>
  <si>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</si>
  <si>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</si>
  <si>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</si>
  <si>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</si>
  <si>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</si>
  <si>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</si>
  <si>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</si>
  <si>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</si>
  <si>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</si>
  <si>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</si>
  <si>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</si>
  <si>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</si>
  <si>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</si>
  <si>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</si>
  <si>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</si>
  <si>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</si>
  <si>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</si>
  <si>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</si>
  <si>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</si>
  <si>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</si>
  <si>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</si>
  <si>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</si>
  <si>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</si>
  <si>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</si>
  <si>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</si>
  <si>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</si>
  <si>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</si>
  <si>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</si>
  <si>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</si>
  <si>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</si>
  <si>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</si>
  <si>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</si>
  <si>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</si>
  <si>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</si>
  <si>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</si>
  <si>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</si>
  <si>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</si>
  <si>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</si>
  <si>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</si>
  <si>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</si>
  <si>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</si>
  <si>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</si>
  <si>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</si>
  <si>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</si>
  <si>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</si>
  <si>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</si>
  <si>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</si>
  <si>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</si>
  <si>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</si>
  <si>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</si>
  <si>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</si>
  <si>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</si>
  <si>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</si>
  <si>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</si>
  <si>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</si>
  <si>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</si>
  <si>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</si>
  <si>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</si>
  <si>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</si>
  <si>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</si>
  <si>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</si>
  <si>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</si>
  <si>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</si>
  <si>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</si>
  <si>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</si>
  <si>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</si>
  <si>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</si>
  <si>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</si>
  <si>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</si>
  <si>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</si>
  <si>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</si>
  <si>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</si>
  <si>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</si>
  <si>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</si>
  <si>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</si>
  <si>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</si>
  <si>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</si>
  <si>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</si>
  <si>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</si>
  <si>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</si>
  <si>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</si>
  <si>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</si>
  <si>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</si>
  <si>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</si>
  <si>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</si>
  <si>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</si>
  <si>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</si>
  <si>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</si>
  <si>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</si>
  <si>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</si>
  <si>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</si>
  <si>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</si>
  <si>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</si>
  <si>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</si>
  <si>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</si>
  <si>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</si>
  <si>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</si>
  <si>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</si>
  <si>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</si>
  <si>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</si>
  <si>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</si>
  <si>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</si>
  <si>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</si>
  <si>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</si>
  <si>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</si>
  <si>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</si>
  <si>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</si>
  <si>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</si>
  <si>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</si>
  <si>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</si>
  <si>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</si>
  <si>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</si>
  <si>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</si>
  <si>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</si>
  <si>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</si>
  <si>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</si>
  <si>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</si>
  <si>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</si>
  <si>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</si>
  <si>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</si>
  <si>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</si>
  <si>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</si>
  <si>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</si>
  <si>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</si>
  <si>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</si>
  <si>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</si>
  <si>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</si>
  <si>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</si>
  <si>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</si>
  <si>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</si>
  <si>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</si>
  <si>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</si>
  <si>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</si>
  <si>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</si>
  <si>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</si>
  <si>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</si>
  <si>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</si>
  <si>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</si>
  <si>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</si>
  <si>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</si>
  <si>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</si>
  <si>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</si>
  <si>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</si>
  <si>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</si>
  <si>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</si>
  <si>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</si>
  <si>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</si>
  <si>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</si>
  <si>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</si>
  <si>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</si>
  <si>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</si>
  <si>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</si>
  <si>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</si>
  <si>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</si>
  <si>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</si>
  <si>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</si>
  <si>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</si>
  <si>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</si>
  <si>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</si>
  <si>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</si>
  <si>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</si>
  <si>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</si>
  <si>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</si>
  <si>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</si>
  <si>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</si>
  <si>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</si>
  <si>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</si>
  <si>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</si>
  <si>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</si>
  <si>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</si>
  <si>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</si>
  <si>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</si>
  <si>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</si>
  <si>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</si>
  <si>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</si>
  <si>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</si>
  <si>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</si>
  <si>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</si>
  <si>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</si>
  <si>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</si>
  <si>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</si>
  <si>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</si>
  <si>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</si>
  <si>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</si>
  <si>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</si>
  <si>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</si>
  <si>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</si>
  <si>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</si>
  <si>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</si>
  <si>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</si>
  <si>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</si>
  <si>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</si>
  <si>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</si>
  <si>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</si>
  <si>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</si>
  <si>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</si>
  <si>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</si>
  <si>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</si>
  <si>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</si>
  <si>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</si>
  <si>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</si>
  <si>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</si>
  <si>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</si>
  <si>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</si>
  <si>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</si>
  <si>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</si>
  <si>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</si>
  <si>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</si>
  <si>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</si>
  <si>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</si>
  <si>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</si>
  <si>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</si>
  <si>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</si>
  <si>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</si>
  <si>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</si>
  <si>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</si>
  <si>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</si>
  <si>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</si>
  <si>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</si>
  <si>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</si>
  <si>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</si>
  <si>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</si>
  <si>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</si>
  <si>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</si>
  <si>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</si>
  <si>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</si>
  <si>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</si>
  <si>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</si>
  <si>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</si>
  <si>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</si>
  <si>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</si>
  <si>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</si>
  <si>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</si>
  <si>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</si>
  <si>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</si>
  <si>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</si>
  <si>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</si>
  <si>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</si>
  <si>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</si>
  <si>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</si>
  <si>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</si>
  <si>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</si>
  <si>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</si>
  <si>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</si>
  <si>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</si>
  <si>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</si>
  <si>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</si>
  <si>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</si>
  <si>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</si>
  <si>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</si>
  <si>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</si>
  <si>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</si>
  <si>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</si>
  <si>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</si>
  <si>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</si>
  <si>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</si>
  <si>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</si>
  <si>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</si>
  <si>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</si>
  <si>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</si>
  <si>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</si>
  <si>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</si>
  <si>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</si>
  <si>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</si>
  <si>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</si>
  <si>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</si>
  <si>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</si>
  <si>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</si>
  <si>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</si>
  <si>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</si>
  <si>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</si>
  <si>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</si>
  <si>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</si>
  <si>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</si>
  <si>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</si>
  <si>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</si>
  <si>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</si>
  <si>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</si>
  <si>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</si>
  <si>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</si>
  <si>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</si>
  <si>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</si>
  <si>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</si>
  <si>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</si>
  <si>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</si>
  <si>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</si>
  <si>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</si>
  <si>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</si>
  <si>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</si>
  <si>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</si>
  <si>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</si>
  <si>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</si>
  <si>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</si>
  <si>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</si>
  <si>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</si>
  <si>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</si>
  <si>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</si>
  <si>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</si>
  <si>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</si>
  <si>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</si>
  <si>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</si>
  <si>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</si>
  <si>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</si>
  <si>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</si>
  <si>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</si>
  <si>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</si>
  <si>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</si>
  <si>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</si>
  <si>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</si>
  <si>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</si>
  <si>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</si>
  <si>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</si>
  <si>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</si>
  <si>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</si>
  <si>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</si>
  <si>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</si>
  <si>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</si>
  <si>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</si>
  <si>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</si>
  <si>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</si>
  <si>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</si>
  <si>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</si>
  <si>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</si>
  <si>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</si>
  <si>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</si>
  <si>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</si>
  <si>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</si>
  <si>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</si>
  <si>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</si>
  <si>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</si>
  <si>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</si>
  <si>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</si>
  <si>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</si>
  <si>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</si>
  <si>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</si>
  <si>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</si>
  <si>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</si>
  <si>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</si>
  <si>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</si>
  <si>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</si>
  <si>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</si>
  <si>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</si>
  <si>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</si>
  <si>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</si>
  <si>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</si>
  <si>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</si>
  <si>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</si>
  <si>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</si>
  <si>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</si>
  <si>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</si>
  <si>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</si>
  <si>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</si>
  <si>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</si>
  <si>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</si>
  <si>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</si>
  <si>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</si>
  <si>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</si>
  <si>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</si>
  <si>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</si>
  <si>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</si>
  <si>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</si>
  <si>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</si>
  <si>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</si>
  <si>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</si>
  <si>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</si>
  <si>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</si>
  <si>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</si>
  <si>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</si>
  <si>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</si>
  <si>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</si>
  <si>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</si>
  <si>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</si>
  <si>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</si>
  <si>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</si>
  <si>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</si>
  <si>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</si>
  <si>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</si>
  <si>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</si>
  <si>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</si>
  <si>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</si>
  <si>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</si>
  <si>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</si>
  <si>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</si>
  <si>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</si>
  <si>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</si>
  <si>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</si>
  <si>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</si>
  <si>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</si>
  <si>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</si>
  <si>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</si>
  <si>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</si>
  <si>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</si>
  <si>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</si>
  <si>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</si>
  <si>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</si>
  <si>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</si>
  <si>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</si>
  <si>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</si>
  <si>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</si>
  <si>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</si>
  <si>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</si>
  <si>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</si>
  <si>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</si>
  <si>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</si>
  <si>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</si>
  <si>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</si>
  <si>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</si>
  <si>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</si>
  <si>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</si>
  <si>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</si>
  <si>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</si>
  <si>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</si>
  <si>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</si>
  <si>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</si>
  <si>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</si>
  <si>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</si>
  <si>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</si>
  <si>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</si>
  <si>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</si>
  <si>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</si>
  <si>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</si>
  <si>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</si>
  <si>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</si>
  <si>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</si>
  <si>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</si>
  <si>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</si>
  <si>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</si>
  <si>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</si>
  <si>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</si>
  <si>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</si>
  <si>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</si>
  <si>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</si>
  <si>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</si>
  <si>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</si>
  <si>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</si>
  <si>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</si>
  <si>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</si>
  <si>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</si>
  <si>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</si>
  <si>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</si>
  <si>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</si>
  <si>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</si>
  <si>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</si>
  <si>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</si>
  <si>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</si>
  <si>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</si>
  <si>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</si>
  <si>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</si>
  <si>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</si>
  <si>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</si>
  <si>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</si>
  <si>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</si>
  <si>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</si>
  <si>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</si>
  <si>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</si>
  <si>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</si>
  <si>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</si>
  <si>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</si>
  <si>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</si>
  <si>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</si>
  <si>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</si>
  <si>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</si>
  <si>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</si>
  <si>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</si>
  <si>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</si>
  <si>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</si>
  <si>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</si>
  <si>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</si>
  <si>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</si>
  <si>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</si>
  <si>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</si>
  <si>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</si>
  <si>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</si>
  <si>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</si>
  <si>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</si>
  <si>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</si>
  <si>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</si>
  <si>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</si>
  <si>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</si>
  <si>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</si>
  <si>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</si>
  <si>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</si>
  <si>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</si>
  <si>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</si>
  <si>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</si>
  <si>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</si>
  <si>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</si>
  <si>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</si>
  <si>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</si>
  <si>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</si>
  <si>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</si>
  <si>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</si>
  <si>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</si>
  <si>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</si>
  <si>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</si>
  <si>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</si>
  <si>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</si>
  <si>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</si>
  <si>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</si>
  <si>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</si>
  <si>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</si>
  <si>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</si>
  <si>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</si>
  <si>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</si>
  <si>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</si>
  <si>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</si>
  <si>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</si>
  <si>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</si>
  <si>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</si>
  <si>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</si>
  <si>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</si>
  <si>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</si>
  <si>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</si>
  <si>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</si>
  <si>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</si>
  <si>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</si>
  <si>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</si>
  <si>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</si>
  <si>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</si>
  <si>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</si>
  <si>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</si>
  <si>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</si>
  <si>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</si>
  <si>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</si>
  <si>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</si>
  <si>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</si>
  <si>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</si>
  <si>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</si>
  <si>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</si>
  <si>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</si>
  <si>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</si>
  <si>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</si>
  <si>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</si>
  <si>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</si>
  <si>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</si>
  <si>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</si>
  <si>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</si>
  <si>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</si>
  <si>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</si>
  <si>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</si>
  <si>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</si>
  <si>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</si>
  <si>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</si>
  <si>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</si>
  <si>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</si>
  <si>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</si>
  <si>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</si>
  <si>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</si>
  <si>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</si>
  <si>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</si>
  <si>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</si>
  <si>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</si>
  <si>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</si>
  <si>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</si>
  <si>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</si>
  <si>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</si>
  <si>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</si>
  <si>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</si>
  <si>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</si>
  <si>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</si>
  <si>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</si>
  <si>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</si>
  <si>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</si>
  <si>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</si>
  <si>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</si>
  <si>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</si>
  <si>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</si>
  <si>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</si>
  <si>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</si>
  <si>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</si>
  <si>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</si>
  <si>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</si>
  <si>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</si>
  <si>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</si>
  <si>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</si>
  <si>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</si>
  <si>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</si>
  <si>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</si>
  <si>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</si>
  <si>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</si>
  <si>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</si>
  <si>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</si>
  <si>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</si>
  <si>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</si>
  <si>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</si>
  <si>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</si>
  <si>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</si>
  <si>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</si>
  <si>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</si>
  <si>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</si>
  <si>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</si>
  <si>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</si>
  <si>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</si>
  <si>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</si>
  <si>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</si>
  <si>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</si>
  <si>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</si>
  <si>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</si>
  <si>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</si>
  <si>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</si>
  <si>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</si>
  <si>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</si>
  <si>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</si>
  <si>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</si>
  <si>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</si>
  <si>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</si>
  <si>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</si>
  <si>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</si>
  <si>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</si>
  <si>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</si>
  <si>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</si>
  <si>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</si>
  <si>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</si>
  <si>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</si>
  <si>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</si>
  <si>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</si>
  <si>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</si>
  <si>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</si>
  <si>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</si>
  <si>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</si>
  <si>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</si>
  <si>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</si>
  <si>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</si>
  <si>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</si>
  <si>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</si>
  <si>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</si>
  <si>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</si>
  <si>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</si>
  <si>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</si>
  <si>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</si>
  <si>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</si>
  <si>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</si>
  <si>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</si>
  <si>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</si>
  <si>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</si>
  <si>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</si>
  <si>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</si>
  <si>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</si>
  <si>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</si>
  <si>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</si>
  <si>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</si>
  <si>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</si>
  <si>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</si>
  <si>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</si>
  <si>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</si>
  <si>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</si>
  <si>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</si>
  <si>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</si>
  <si>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</si>
  <si>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</si>
  <si>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</si>
  <si>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</si>
  <si>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</si>
  <si>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</si>
  <si>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</si>
  <si>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</si>
  <si>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</si>
  <si>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</si>
  <si>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</si>
  <si>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</si>
  <si>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</si>
  <si>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</si>
  <si>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</si>
  <si>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</si>
  <si>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</si>
  <si>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</si>
  <si>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</si>
  <si>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</si>
  <si>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</si>
  <si>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</si>
  <si>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</si>
  <si>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</si>
  <si>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</si>
  <si>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</si>
  <si>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</si>
  <si>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</si>
  <si>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</si>
  <si>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</si>
  <si>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</si>
  <si>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</si>
  <si>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</si>
  <si>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</si>
  <si>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</si>
  <si>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</si>
  <si>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</si>
  <si>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</si>
  <si>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</si>
  <si>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</si>
  <si>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</si>
  <si>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</si>
  <si>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</si>
  <si>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</si>
  <si>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</si>
  <si>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</si>
  <si>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</si>
  <si>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</si>
  <si>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</si>
  <si>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</si>
  <si>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</si>
  <si>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</si>
  <si>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</si>
  <si>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</si>
  <si>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</si>
  <si>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</si>
  <si>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</si>
  <si>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</si>
  <si>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</si>
  <si>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</si>
  <si>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</si>
  <si>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</si>
  <si>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</si>
  <si>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</si>
  <si>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</si>
  <si>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</si>
  <si>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</si>
  <si>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</si>
  <si>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</si>
  <si>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</si>
  <si>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</si>
  <si>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</si>
  <si>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</si>
  <si>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</si>
  <si>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</si>
  <si>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</si>
  <si>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</si>
  <si>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</si>
  <si>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</si>
  <si>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</si>
  <si>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</si>
  <si>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</si>
  <si>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</si>
  <si>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</si>
  <si>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</si>
  <si>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</si>
  <si>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</si>
  <si>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</si>
  <si>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</si>
  <si>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</si>
  <si>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</si>
  <si>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</si>
  <si>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</si>
  <si>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</si>
  <si>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</si>
  <si>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</si>
  <si>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</si>
  <si>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</si>
  <si>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</si>
  <si>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</si>
  <si>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</si>
  <si>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</si>
  <si>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</si>
  <si>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</si>
  <si>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</si>
  <si>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</si>
  <si>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</si>
  <si>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</si>
  <si>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</si>
  <si>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</si>
  <si>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</si>
  <si>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</si>
  <si>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</si>
  <si>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</si>
  <si>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</si>
  <si>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</si>
  <si>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</si>
  <si>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</si>
  <si>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</si>
  <si>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</si>
  <si>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</si>
  <si>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</si>
  <si>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</si>
  <si>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</si>
  <si>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</si>
  <si>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</si>
  <si>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</si>
  <si>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</si>
  <si>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</si>
  <si>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</si>
  <si>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</si>
  <si>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</si>
  <si>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</si>
  <si>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</si>
  <si>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</si>
  <si>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</si>
  <si>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</si>
  <si>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</si>
  <si>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</si>
  <si>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</si>
  <si>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</si>
  <si>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</si>
  <si>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</si>
  <si>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</si>
  <si>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</si>
  <si>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</si>
  <si>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</si>
  <si>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</si>
  <si>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</si>
  <si>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</si>
  <si>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</si>
  <si>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</si>
  <si>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</si>
  <si>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</si>
  <si>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</si>
  <si>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</si>
  <si>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</si>
  <si>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</si>
  <si>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</si>
  <si>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</si>
  <si>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</si>
  <si>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</si>
  <si>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</si>
  <si>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</si>
  <si>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</si>
  <si>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</si>
  <si>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</si>
  <si>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</si>
  <si>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</si>
  <si>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</si>
  <si>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</si>
  <si>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</si>
  <si>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</si>
  <si>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</si>
  <si>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</si>
  <si>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</si>
  <si>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</si>
  <si>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</si>
  <si>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</si>
  <si>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</si>
  <si>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</si>
  <si>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</si>
  <si>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</si>
  <si>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</si>
  <si>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</si>
  <si>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</si>
  <si>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</si>
  <si>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</si>
  <si>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</si>
  <si>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</si>
  <si>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</si>
  <si>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</si>
  <si>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</si>
  <si>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</si>
  <si>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</si>
  <si>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</si>
  <si>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</si>
  <si>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</si>
  <si>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</si>
  <si>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</si>
  <si>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</si>
  <si>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</si>
  <si>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</si>
  <si>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</si>
  <si>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</si>
  <si>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</si>
  <si>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</si>
  <si>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</si>
  <si>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</si>
  <si>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</si>
  <si>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</si>
  <si>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</si>
  <si>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</si>
  <si>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</si>
  <si>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</si>
  <si>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</si>
  <si>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</si>
  <si>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</si>
  <si>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</si>
  <si>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</si>
  <si>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</si>
  <si>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</si>
  <si>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</si>
  <si>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</si>
  <si>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</si>
  <si>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</si>
  <si>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</si>
  <si>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</si>
  <si>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</si>
  <si>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</si>
  <si>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</si>
  <si>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</si>
  <si>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</si>
  <si>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</si>
  <si>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</si>
  <si>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</si>
  <si>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</si>
  <si>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</si>
  <si>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</si>
  <si>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</si>
  <si>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</si>
  <si>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</si>
  <si>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</si>
  <si>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</si>
  <si>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</si>
  <si>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</si>
  <si>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</si>
  <si>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</si>
  <si>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</si>
  <si>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</si>
  <si>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</si>
  <si>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</si>
  <si>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</si>
  <si>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</si>
  <si>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</si>
  <si>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</si>
  <si>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</si>
  <si>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</si>
  <si>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</si>
  <si>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</si>
  <si>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</si>
  <si>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</si>
  <si>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</si>
  <si>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</si>
  <si>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</si>
  <si>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</si>
  <si>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</si>
  <si>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</si>
  <si>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</si>
  <si>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</si>
  <si>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</si>
  <si>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</si>
  <si>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</si>
  <si>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</si>
  <si>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</si>
  <si>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</si>
  <si>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</si>
  <si>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</si>
  <si>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</si>
  <si>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</si>
  <si>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</si>
  <si>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</si>
  <si>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</si>
  <si>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</si>
  <si>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</si>
  <si>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</si>
  <si>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</si>
  <si>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</si>
  <si>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</si>
  <si>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</si>
  <si>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</si>
  <si>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</si>
  <si>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</si>
  <si>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</si>
  <si>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</si>
  <si>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</si>
  <si>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</si>
  <si>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</si>
  <si>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</si>
  <si>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</si>
  <si>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</si>
  <si>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</si>
  <si>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</si>
  <si>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</si>
  <si>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</si>
  <si>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</si>
  <si>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</si>
  <si>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</si>
  <si>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</si>
  <si>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</si>
  <si>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</si>
  <si>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</si>
  <si>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</si>
  <si>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</si>
  <si>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</si>
  <si>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</si>
  <si>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</si>
  <si>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</si>
  <si>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</si>
  <si>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</si>
  <si>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</si>
  <si>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</si>
  <si>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</si>
  <si>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</si>
  <si>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</si>
  <si>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</si>
  <si>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</si>
  <si>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</si>
  <si>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</si>
  <si>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</si>
  <si>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</si>
  <si>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</si>
  <si>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</si>
  <si>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</si>
  <si>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</si>
  <si>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</si>
  <si>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</si>
  <si>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</si>
  <si>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</si>
  <si>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</si>
  <si>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</si>
  <si>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</si>
  <si>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</si>
  <si>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</si>
  <si>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</si>
  <si>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</si>
  <si>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</si>
  <si>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</si>
  <si>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</si>
  <si>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</si>
  <si>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</si>
  <si>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</si>
  <si>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</si>
  <si>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</si>
  <si>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</si>
  <si>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</si>
  <si>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</si>
  <si>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</si>
  <si>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</si>
  <si>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</si>
  <si>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</si>
  <si>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</si>
  <si>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</si>
  <si>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</si>
  <si>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</si>
  <si>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</si>
  <si>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</si>
  <si>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</si>
  <si>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</si>
  <si>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</si>
  <si>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</si>
  <si>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</si>
  <si>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</si>
  <si>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</si>
  <si>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</si>
  <si>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</si>
  <si>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</si>
  <si>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</si>
  <si>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</si>
  <si>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</si>
  <si>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</si>
  <si>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</si>
  <si>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</si>
  <si>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</si>
  <si>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</si>
  <si>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</si>
  <si>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</si>
  <si>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</si>
  <si>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</si>
  <si>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</si>
  <si>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</si>
  <si>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</si>
  <si>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</si>
  <si>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</si>
  <si>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</si>
  <si>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</si>
  <si>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</si>
  <si>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</si>
  <si>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</si>
  <si>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</si>
  <si>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</si>
  <si>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</si>
  <si>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</si>
  <si>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</si>
  <si>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</si>
  <si>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</si>
  <si>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</si>
  <si>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</si>
  <si>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</si>
  <si>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</si>
  <si>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</si>
  <si>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</si>
  <si>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</si>
  <si>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</si>
  <si>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</si>
  <si>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</si>
  <si>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</si>
  <si>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</si>
  <si>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</si>
  <si>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</si>
  <si>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</si>
  <si>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</si>
  <si>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</si>
  <si>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</si>
  <si>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</si>
  <si>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</si>
  <si>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</si>
  <si>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</si>
  <si>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</si>
  <si>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</si>
  <si>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</si>
  <si>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</si>
  <si>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</si>
  <si>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</si>
  <si>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</si>
  <si>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</si>
  <si>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</si>
  <si>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</si>
  <si>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</si>
  <si>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</si>
  <si>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</si>
  <si>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</si>
  <si>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</si>
  <si>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</si>
  <si>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</si>
  <si>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</si>
  <si>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</si>
  <si>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</si>
  <si>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</si>
  <si>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</si>
  <si>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</si>
  <si>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</si>
  <si>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</si>
  <si>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</si>
  <si>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</si>
  <si>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</si>
  <si>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</si>
  <si>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</si>
  <si>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</si>
  <si>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</si>
  <si>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</si>
  <si>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</si>
  <si>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</si>
  <si>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</si>
  <si>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</si>
  <si>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</si>
  <si>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</si>
  <si>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</si>
  <si>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</si>
  <si>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</si>
  <si>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</si>
  <si>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</si>
  <si>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</si>
  <si>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</si>
  <si>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</si>
  <si>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</si>
  <si>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</si>
  <si>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</si>
  <si>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</si>
  <si>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</si>
  <si>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</si>
  <si>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</si>
  <si>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</si>
  <si>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</si>
  <si>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</si>
  <si>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</si>
  <si>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</si>
  <si>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</si>
  <si>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</si>
  <si>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</si>
  <si>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</si>
  <si>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</si>
  <si>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</si>
  <si>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</si>
  <si>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</si>
  <si>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</si>
  <si>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</si>
  <si>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</si>
  <si>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</si>
  <si>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</si>
  <si>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</si>
  <si>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</si>
  <si>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</si>
  <si>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</si>
  <si>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</si>
  <si>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</si>
  <si>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</si>
  <si>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</si>
  <si>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</si>
  <si>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</si>
  <si>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</si>
  <si>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</si>
  <si>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</si>
  <si>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</si>
  <si>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</si>
  <si>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</si>
  <si>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</si>
  <si>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</si>
  <si>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</si>
  <si>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</si>
  <si>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</si>
  <si>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</si>
  <si>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</si>
  <si>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</si>
  <si>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</si>
  <si>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</si>
  <si>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</si>
  <si>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</si>
  <si>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</si>
  <si>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</si>
  <si>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</si>
  <si>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</si>
  <si>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</si>
  <si>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</si>
  <si>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</si>
  <si>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</si>
  <si>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</si>
  <si>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</si>
  <si>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</si>
  <si>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</si>
  <si>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</si>
  <si>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</si>
  <si>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</si>
  <si>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</si>
  <si>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</si>
  <si>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</si>
  <si>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</si>
  <si>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</si>
  <si>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</si>
  <si>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</si>
  <si>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</si>
  <si>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</si>
  <si>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</si>
  <si>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</si>
  <si>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</si>
  <si>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</si>
  <si>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</si>
  <si>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</si>
  <si>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</si>
  <si>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</si>
  <si>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</si>
  <si>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</si>
  <si>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</si>
  <si>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</si>
  <si>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</si>
  <si>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</si>
  <si>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</si>
  <si>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</si>
  <si>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</si>
  <si>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</si>
  <si>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</si>
  <si>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</si>
  <si>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</si>
  <si>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</si>
  <si>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</si>
  <si>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</si>
  <si>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</si>
  <si>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</si>
  <si>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</si>
  <si>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</si>
  <si>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</si>
  <si>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</si>
  <si>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</si>
  <si>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</si>
  <si>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</si>
  <si>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</si>
  <si>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</si>
  <si>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</si>
  <si>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</si>
  <si>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</si>
  <si>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</si>
  <si>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</si>
  <si>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</si>
  <si>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</si>
  <si>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</si>
  <si>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</si>
  <si>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</si>
  <si>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</si>
  <si>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</si>
  <si>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</si>
  <si>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</si>
  <si>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</si>
  <si>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</si>
  <si>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</si>
  <si>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</si>
  <si>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</si>
  <si>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</si>
  <si>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</si>
  <si>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</si>
  <si>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</si>
  <si>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</si>
  <si>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</si>
  <si>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</si>
  <si>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</si>
  <si>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</si>
  <si>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</si>
  <si>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</si>
  <si>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</si>
  <si>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</si>
  <si>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</si>
  <si>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</si>
  <si>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</si>
  <si>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</si>
  <si>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</si>
  <si>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</si>
  <si>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</si>
  <si>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</si>
  <si>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</si>
  <si>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</si>
  <si>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</si>
  <si>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</si>
  <si>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</si>
  <si>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</si>
  <si>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</si>
  <si>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</si>
  <si>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</si>
  <si>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</si>
  <si>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</si>
  <si>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</si>
  <si>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</si>
  <si>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</si>
  <si>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</si>
  <si>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</si>
  <si>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</si>
  <si>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</si>
  <si>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</si>
  <si>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</si>
  <si>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</si>
  <si>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</si>
  <si>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</si>
  <si>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</si>
  <si>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</si>
  <si>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</si>
  <si>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</si>
  <si>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</si>
  <si>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</si>
  <si>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</si>
  <si>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</si>
  <si>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</si>
  <si>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</si>
  <si>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</si>
  <si>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</si>
  <si>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</si>
  <si>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</si>
  <si>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</si>
  <si>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</si>
  <si>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</si>
  <si>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</si>
  <si>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</si>
  <si>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</si>
  <si>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</si>
  <si>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</si>
  <si>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</si>
  <si>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</si>
  <si>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</si>
  <si>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</si>
  <si>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</si>
  <si>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</si>
  <si>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</si>
  <si>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</si>
  <si>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</si>
  <si>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</si>
  <si>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</si>
  <si>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</si>
  <si>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</si>
  <si>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</si>
  <si>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</si>
  <si>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</si>
  <si>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</si>
  <si>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</si>
  <si>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</si>
  <si>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</si>
  <si>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</si>
  <si>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</si>
  <si>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</si>
  <si>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</si>
  <si>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</si>
  <si>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</si>
  <si>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</si>
  <si>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</si>
  <si>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</si>
  <si>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</si>
  <si>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</si>
  <si>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</si>
  <si>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</si>
  <si>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</si>
  <si>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</si>
  <si>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</si>
  <si>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</si>
  <si>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</si>
  <si>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</si>
  <si>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</si>
  <si>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</si>
  <si>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</si>
  <si>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</si>
  <si>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</si>
  <si>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</si>
  <si>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</si>
  <si>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</si>
  <si>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</si>
  <si>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</si>
  <si>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</si>
  <si>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</si>
  <si>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</si>
  <si>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</si>
  <si>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</si>
  <si>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</si>
  <si>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</si>
  <si>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</si>
  <si>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</si>
  <si>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</si>
  <si>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</si>
  <si>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</si>
  <si>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</si>
  <si>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</si>
  <si>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</si>
  <si>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</si>
  <si>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</si>
  <si>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</si>
  <si>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</si>
  <si>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</si>
  <si>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</si>
  <si>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</si>
  <si>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</si>
  <si>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</si>
  <si>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</si>
  <si>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</si>
  <si>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</si>
  <si>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</si>
  <si>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</si>
  <si>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</si>
  <si>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</si>
  <si>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</si>
  <si>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</si>
  <si>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</si>
  <si>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</si>
  <si>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</si>
  <si>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</si>
  <si>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</si>
  <si>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</si>
  <si>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</si>
  <si>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</si>
  <si>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</si>
  <si>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</si>
  <si>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</si>
  <si>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</si>
  <si>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</si>
  <si>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</si>
  <si>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</si>
  <si>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</si>
  <si>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</si>
  <si>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</si>
  <si>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</si>
  <si>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</si>
  <si>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</si>
  <si>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</si>
  <si>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</si>
  <si>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</si>
  <si>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</si>
  <si>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</si>
  <si>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</si>
  <si>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</si>
  <si>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</si>
  <si>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</si>
  <si>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</si>
  <si>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</si>
  <si>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</si>
  <si>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</si>
  <si>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</si>
  <si>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</si>
  <si>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</si>
  <si>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</si>
  <si>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</si>
  <si>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</si>
  <si>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</si>
  <si>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</si>
  <si>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</si>
  <si>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</si>
  <si>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</si>
  <si>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</si>
  <si>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</si>
  <si>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</si>
  <si>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</si>
  <si>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</si>
  <si>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</si>
  <si>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</si>
  <si>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</si>
  <si>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</si>
  <si>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</si>
  <si>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</si>
  <si>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</si>
  <si>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</si>
  <si>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</si>
  <si>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</si>
  <si>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</si>
  <si>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</si>
  <si>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</si>
  <si>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</si>
  <si>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</si>
  <si>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</si>
  <si>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</si>
  <si>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</si>
  <si>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</si>
  <si>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</si>
  <si>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</si>
  <si>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</si>
  <si>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</si>
  <si>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</si>
  <si>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</si>
  <si>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</si>
  <si>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</si>
  <si>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</si>
  <si>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</si>
  <si>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</si>
  <si>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</si>
  <si>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</si>
  <si>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</si>
  <si>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</si>
  <si>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</si>
  <si>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</si>
  <si>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</si>
  <si>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</si>
  <si>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</si>
  <si>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</si>
  <si>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</si>
  <si>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</si>
  <si>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</si>
  <si>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</si>
  <si>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</si>
  <si>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</si>
  <si>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</si>
  <si>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</si>
  <si>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</si>
  <si>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</si>
  <si>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</si>
  <si>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</si>
  <si>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</si>
  <si>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</si>
  <si>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</si>
  <si>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</si>
  <si>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</si>
  <si>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</si>
  <si>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</si>
  <si>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</si>
  <si>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</si>
  <si>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</si>
  <si>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</si>
  <si>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</si>
  <si>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</si>
  <si>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</si>
  <si>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</si>
  <si>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</si>
  <si>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</si>
  <si>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</si>
  <si>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</si>
  <si>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</si>
  <si>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</si>
  <si>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</si>
  <si>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</si>
  <si>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</si>
  <si>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</si>
  <si>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</si>
  <si>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</si>
  <si>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</si>
  <si>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</si>
  <si>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</si>
  <si>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</si>
  <si>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</si>
  <si>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</si>
  <si>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</si>
  <si>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</si>
  <si>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</si>
  <si>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</si>
  <si>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</si>
  <si>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</si>
  <si>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</si>
  <si>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</si>
  <si>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</si>
  <si>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</si>
  <si>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</si>
  <si>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</si>
  <si>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</si>
  <si>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</si>
  <si>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</si>
  <si>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</si>
  <si>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</si>
  <si>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</si>
  <si>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</si>
  <si>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</si>
  <si>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</si>
  <si>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</si>
  <si>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</si>
  <si>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</si>
  <si>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</si>
  <si>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</si>
  <si>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</si>
  <si>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</si>
  <si>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</si>
  <si>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</si>
  <si>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</si>
  <si>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</si>
  <si>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</si>
  <si>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</si>
  <si>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</si>
  <si>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</si>
  <si>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</si>
  <si>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</si>
  <si>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</si>
  <si>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</si>
  <si>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</si>
  <si>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</si>
  <si>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</si>
  <si>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</si>
  <si>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</si>
  <si>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</si>
  <si>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</si>
  <si>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</si>
  <si>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</si>
  <si>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</si>
  <si>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</si>
  <si>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</si>
  <si>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</si>
  <si>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</si>
  <si>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</si>
  <si>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</si>
  <si>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</si>
  <si>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</si>
  <si>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</si>
  <si>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</si>
  <si>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</si>
  <si>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</si>
  <si>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</si>
  <si>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</si>
  <si>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</si>
  <si>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</si>
  <si>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</si>
  <si>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</si>
  <si>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</si>
  <si>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</si>
  <si>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</si>
  <si>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</si>
  <si>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</si>
  <si>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</si>
  <si>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</si>
  <si>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</si>
  <si>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</si>
  <si>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</si>
  <si>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</si>
  <si>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</si>
  <si>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</si>
  <si>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</si>
  <si>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</si>
  <si>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</si>
  <si>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</si>
  <si>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</si>
  <si>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</si>
  <si>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</si>
  <si>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</si>
  <si>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</si>
  <si>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</si>
  <si>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</si>
  <si>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</si>
  <si>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</si>
  <si>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</si>
  <si>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</si>
  <si>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</si>
  <si>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</si>
  <si>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</si>
  <si>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</si>
  <si>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</si>
  <si>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</si>
  <si>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</si>
  <si>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</si>
  <si>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</si>
  <si>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</si>
  <si>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</si>
  <si>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</si>
  <si>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</si>
  <si>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</si>
  <si>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</si>
  <si>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</si>
  <si>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</si>
  <si>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</si>
  <si>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</si>
  <si>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</si>
  <si>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</si>
  <si>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</si>
  <si>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</si>
  <si>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</si>
  <si>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</si>
  <si>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</si>
  <si>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</si>
  <si>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</si>
  <si>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</si>
  <si>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</si>
  <si>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</si>
  <si>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</si>
  <si>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</si>
  <si>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</si>
  <si>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</si>
  <si>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</si>
  <si>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</si>
  <si>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</si>
  <si>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</si>
  <si>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</si>
  <si>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</si>
  <si>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</si>
  <si>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</si>
  <si>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</si>
  <si>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</si>
  <si>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</si>
  <si>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</si>
  <si>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</si>
  <si>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</si>
  <si>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</si>
  <si>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</si>
  <si>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</si>
  <si>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</si>
  <si>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</si>
  <si>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</si>
  <si>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</si>
  <si>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</si>
  <si>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</si>
  <si>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</si>
  <si>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</si>
  <si>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</si>
  <si>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</si>
  <si>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</si>
  <si>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</si>
  <si>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</si>
  <si>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</si>
  <si>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</si>
  <si>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</si>
  <si>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</si>
  <si>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</si>
  <si>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</si>
  <si>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</si>
  <si>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</si>
  <si>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</si>
  <si>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</si>
  <si>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</si>
  <si>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</si>
  <si>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</si>
  <si>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</si>
  <si>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</si>
  <si>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</si>
  <si>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</si>
  <si>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</si>
  <si>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</si>
  <si>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</si>
  <si>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</si>
  <si>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</si>
  <si>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</si>
  <si>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</si>
  <si>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</si>
  <si>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</si>
  <si>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</si>
  <si>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</si>
  <si>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</si>
  <si>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</si>
  <si>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</si>
  <si>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</si>
  <si>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</si>
  <si>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</si>
  <si>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</si>
  <si>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</si>
  <si>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</si>
  <si>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</si>
  <si>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</si>
  <si>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</si>
  <si>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</si>
  <si>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</si>
  <si>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</si>
  <si>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</si>
  <si>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</si>
  <si>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</si>
  <si>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</si>
  <si>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</si>
  <si>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</si>
  <si>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</si>
  <si>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</si>
  <si>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</si>
  <si>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</si>
  <si>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</si>
  <si>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</si>
  <si>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</si>
  <si>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</si>
  <si>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</si>
  <si>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</si>
  <si>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</si>
  <si>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</si>
  <si>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</si>
  <si>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</si>
  <si>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</si>
  <si>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</si>
  <si>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</si>
  <si>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</si>
  <si>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</si>
  <si>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</si>
  <si>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</si>
  <si>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</si>
  <si>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</si>
  <si>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</si>
  <si>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</si>
  <si>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</si>
  <si>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</si>
  <si>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</si>
  <si>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</si>
  <si>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</si>
  <si>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</si>
  <si>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</si>
  <si>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</si>
  <si>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</si>
  <si>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</si>
  <si>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</si>
  <si>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</si>
  <si>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</si>
  <si>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</si>
  <si>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</si>
  <si>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</si>
  <si>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</si>
  <si>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</si>
  <si>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</si>
  <si>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</si>
  <si>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</si>
  <si>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</si>
  <si>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</si>
  <si>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</si>
  <si>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</si>
  <si>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</si>
  <si>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</si>
  <si>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</si>
  <si>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</si>
  <si>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</si>
  <si>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</si>
  <si>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</si>
  <si>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</si>
  <si>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</si>
  <si>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</si>
  <si>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</si>
  <si>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</si>
  <si>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</si>
  <si>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</si>
  <si>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</si>
  <si>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</si>
  <si>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</si>
  <si>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</si>
  <si>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</si>
  <si>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</si>
  <si>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</si>
  <si>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</si>
  <si>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</si>
  <si>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</si>
  <si>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</si>
  <si>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</si>
  <si>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</si>
  <si>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</si>
  <si>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</si>
  <si>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</si>
  <si>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</si>
  <si>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</si>
  <si>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</si>
  <si>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</si>
  <si>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</si>
  <si>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</si>
  <si>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</si>
  <si>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</si>
  <si>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</si>
  <si>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</si>
  <si>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</si>
  <si>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</si>
  <si>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</si>
  <si>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</si>
  <si>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</si>
  <si>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</si>
  <si>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</si>
  <si>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</si>
  <si>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</si>
  <si>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</si>
  <si>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</si>
  <si>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</si>
  <si>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</si>
  <si>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</si>
  <si>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</si>
  <si>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</si>
  <si>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</si>
  <si>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</si>
  <si>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</si>
  <si>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</si>
  <si>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</si>
  <si>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</si>
  <si>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</si>
  <si>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</si>
  <si>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</si>
  <si>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</si>
  <si>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</si>
  <si>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</si>
  <si>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</si>
  <si>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</si>
  <si>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</si>
  <si>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</si>
  <si>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</si>
  <si>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</si>
  <si>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</si>
  <si>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</si>
  <si>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</si>
  <si>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</si>
  <si>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</si>
  <si>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</si>
  <si>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</si>
  <si>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</si>
  <si>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</si>
  <si>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</si>
  <si>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</si>
  <si>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</si>
  <si>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</si>
  <si>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</si>
  <si>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</si>
  <si>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</si>
  <si>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</si>
  <si>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</si>
  <si>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</si>
  <si>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</si>
  <si>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</si>
  <si>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</si>
  <si>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</si>
  <si>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</si>
  <si>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</si>
  <si>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</si>
  <si>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</si>
  <si>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</si>
  <si>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</si>
  <si>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</si>
  <si>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</si>
  <si>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</si>
  <si>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</si>
  <si>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</si>
  <si>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</si>
  <si>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</si>
  <si>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</si>
  <si>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</si>
  <si>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</si>
  <si>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</si>
  <si>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</si>
  <si>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</si>
  <si>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</si>
  <si>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</si>
  <si>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</si>
  <si>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</si>
  <si>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</si>
  <si>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</si>
  <si>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</si>
  <si>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</si>
  <si>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</si>
  <si>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</si>
  <si>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</si>
  <si>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</si>
  <si>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</si>
  <si>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</si>
  <si>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</si>
  <si>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</si>
  <si>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</si>
  <si>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</si>
  <si>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</si>
  <si>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</si>
  <si>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</si>
  <si>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</si>
  <si>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</si>
  <si>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</si>
  <si>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</si>
  <si>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</si>
  <si>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</si>
  <si>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</si>
  <si>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</si>
  <si>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</si>
  <si>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</si>
  <si>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</si>
  <si>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</si>
  <si>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</si>
  <si>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</si>
  <si>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</si>
  <si>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</si>
  <si>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</si>
  <si>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</si>
  <si>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</si>
  <si>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</si>
  <si>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</si>
  <si>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</si>
  <si>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</si>
  <si>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</si>
  <si>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</si>
  <si>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</si>
  <si>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</si>
  <si>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</si>
  <si>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</si>
  <si>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</si>
  <si>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</si>
  <si>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</si>
  <si>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</si>
  <si>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</si>
  <si>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</si>
  <si>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</si>
  <si>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</si>
  <si>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</si>
  <si>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</si>
  <si>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</si>
  <si>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</si>
  <si>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</si>
  <si>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</si>
  <si>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</si>
  <si>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</si>
  <si>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</si>
  <si>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</si>
  <si>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</si>
  <si>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</si>
  <si>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</si>
  <si>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</si>
  <si>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</si>
  <si>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</si>
  <si>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</si>
  <si>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</si>
  <si>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</si>
  <si>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</si>
  <si>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</si>
  <si>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</si>
  <si>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</si>
  <si>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</si>
  <si>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</si>
  <si>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</si>
  <si>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</si>
  <si>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</si>
  <si>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</si>
  <si>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</si>
  <si>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</si>
  <si>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</si>
  <si>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</si>
  <si>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</si>
  <si>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</si>
  <si>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</si>
  <si>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</si>
  <si>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</si>
  <si>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</si>
  <si>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</si>
  <si>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</si>
  <si>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</si>
  <si>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</si>
  <si>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</si>
  <si>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</si>
  <si>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</si>
  <si>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</si>
  <si>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</si>
  <si>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</si>
  <si>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</si>
  <si>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</si>
  <si>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</si>
  <si>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</si>
  <si>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</si>
  <si>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</si>
  <si>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</si>
  <si>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</si>
  <si>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</si>
  <si>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</si>
  <si>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</si>
  <si>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</si>
  <si>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</si>
  <si>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</si>
  <si>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</si>
  <si>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</si>
  <si>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</si>
  <si>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</si>
  <si>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</si>
  <si>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</si>
  <si>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</si>
  <si>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</si>
  <si>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</si>
  <si>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</si>
  <si>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</si>
  <si>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</si>
  <si>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</si>
  <si>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</si>
  <si>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</si>
  <si>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</si>
  <si>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</si>
  <si>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</si>
  <si>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</si>
  <si>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</si>
  <si>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</si>
  <si>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</si>
  <si>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</si>
  <si>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</si>
  <si>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</si>
  <si>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</si>
  <si>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</si>
  <si>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</si>
  <si>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</si>
  <si>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</si>
  <si>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</si>
  <si>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</si>
  <si>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</si>
  <si>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</si>
  <si>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</si>
  <si>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</si>
  <si>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</si>
  <si>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</si>
  <si>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</si>
  <si>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</si>
  <si>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</si>
  <si>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</si>
  <si>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</si>
  <si>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</si>
  <si>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</si>
  <si>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</si>
  <si>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</si>
  <si>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</si>
  <si>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</si>
  <si>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</si>
  <si>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</si>
  <si>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</si>
  <si>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</si>
  <si>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</si>
  <si>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</si>
  <si>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</si>
  <si>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</si>
  <si>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</si>
  <si>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</si>
  <si>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</si>
  <si>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</si>
  <si>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</si>
  <si>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</si>
  <si>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</si>
  <si>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</si>
  <si>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</si>
  <si>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</si>
  <si>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</si>
  <si>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</si>
  <si>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</si>
  <si>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</si>
  <si>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</si>
  <si>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</si>
  <si>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</si>
  <si>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</si>
  <si>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</si>
  <si>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</si>
  <si>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</si>
  <si>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</si>
  <si>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</si>
  <si>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</si>
  <si>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</si>
  <si>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</si>
  <si>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</si>
  <si>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</si>
  <si>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</si>
  <si>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</si>
  <si>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</si>
  <si>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</si>
  <si>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</si>
  <si>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</si>
  <si>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</si>
  <si>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</si>
  <si>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</si>
  <si>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</si>
  <si>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</si>
  <si>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</si>
  <si>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</si>
  <si>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</si>
  <si>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</si>
  <si>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</si>
  <si>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</si>
  <si>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</si>
  <si>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</si>
  <si>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</si>
  <si>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</si>
  <si>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</si>
  <si>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</si>
  <si>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</si>
  <si>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</si>
  <si>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</si>
  <si>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</si>
  <si>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</si>
  <si>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</si>
  <si>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</si>
  <si>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</si>
  <si>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</si>
  <si>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</si>
  <si>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</si>
  <si>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</si>
  <si>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</si>
  <si>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</si>
  <si>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</si>
  <si>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</si>
  <si>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</si>
  <si>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</si>
  <si>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</si>
  <si>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</si>
  <si>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</si>
  <si>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</si>
  <si>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</si>
  <si>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</si>
  <si>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</si>
  <si>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</si>
  <si>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</si>
  <si>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</si>
  <si>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</si>
  <si>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</si>
  <si>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</si>
  <si>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</si>
  <si>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</si>
  <si>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</si>
  <si>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</si>
  <si>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</si>
  <si>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</si>
  <si>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</si>
  <si>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</si>
  <si>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</si>
  <si>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</si>
  <si>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</si>
  <si>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</si>
  <si>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</si>
  <si>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</si>
  <si>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</si>
  <si>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</si>
  <si>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</si>
  <si>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</si>
  <si>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</si>
  <si>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</si>
  <si>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</si>
  <si>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</si>
  <si>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</si>
  <si>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</si>
  <si>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</si>
  <si>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</si>
  <si>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</si>
  <si>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</si>
  <si>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</si>
  <si>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</si>
  <si>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</si>
  <si>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</si>
  <si>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</si>
  <si>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</si>
  <si>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</si>
  <si>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</si>
  <si>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</si>
  <si>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</si>
  <si>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</si>
  <si>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</si>
  <si>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</si>
  <si>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</si>
  <si>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</si>
  <si>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</si>
  <si>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</si>
  <si>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</si>
  <si>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</si>
  <si>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</si>
  <si>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</si>
  <si>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</si>
  <si>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</si>
  <si>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</si>
  <si>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</si>
  <si>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</si>
  <si>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</si>
  <si>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</si>
  <si>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</si>
  <si>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</si>
  <si>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</si>
  <si>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</si>
  <si>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</si>
  <si>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</si>
  <si>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</si>
  <si>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</si>
  <si>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</si>
  <si>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</si>
  <si>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</si>
  <si>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</si>
  <si>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</si>
  <si>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</si>
  <si>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</si>
  <si>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</si>
  <si>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</si>
  <si>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</si>
  <si>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</si>
  <si>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</si>
  <si>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</si>
  <si>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</si>
  <si>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</si>
  <si>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</si>
  <si>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</si>
  <si>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</si>
  <si>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</si>
  <si>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</si>
  <si>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</si>
  <si>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</si>
  <si>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</si>
  <si>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</si>
  <si>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</si>
  <si>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</si>
  <si>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</si>
  <si>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</si>
  <si>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</si>
  <si>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</si>
  <si>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</si>
  <si>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</si>
  <si>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</si>
  <si>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</si>
  <si>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</si>
  <si>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</si>
  <si>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</si>
  <si>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</si>
  <si>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</si>
  <si>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</si>
  <si>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</si>
  <si>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</si>
  <si>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</si>
  <si>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</si>
  <si>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</si>
  <si>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</si>
  <si>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</si>
  <si>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</si>
  <si>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</si>
  <si>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</si>
  <si>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</si>
  <si>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</si>
  <si>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</si>
  <si>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</si>
  <si>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</si>
  <si>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</si>
  <si>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</si>
  <si>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</si>
  <si>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</si>
  <si>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</si>
  <si>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</si>
  <si>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</si>
  <si>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</si>
  <si>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</si>
  <si>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</si>
  <si>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</si>
  <si>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</si>
  <si>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</si>
  <si>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</si>
  <si>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</si>
  <si>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</si>
  <si>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</si>
  <si>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</si>
  <si>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</si>
  <si>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</si>
  <si>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</si>
  <si>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</si>
  <si>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</si>
  <si>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</si>
  <si>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</si>
  <si>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</si>
  <si>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</si>
  <si>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</si>
  <si>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</si>
  <si>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</si>
  <si>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</si>
  <si>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</si>
  <si>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</si>
  <si>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</si>
  <si>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</si>
  <si>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</si>
  <si>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</si>
  <si>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</si>
  <si>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</si>
  <si>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</si>
  <si>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</si>
  <si>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</si>
  <si>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</si>
  <si>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</si>
  <si>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</si>
  <si>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</si>
  <si>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</si>
  <si>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</si>
  <si>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</si>
  <si>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</si>
  <si>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</si>
  <si>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</si>
  <si>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</si>
  <si>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</si>
  <si>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</si>
  <si>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</si>
  <si>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</si>
  <si>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</si>
  <si>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</si>
  <si>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</si>
  <si>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</si>
  <si>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</si>
  <si>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</si>
  <si>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</si>
  <si>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</si>
  <si>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</si>
  <si>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</si>
  <si>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</si>
  <si>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</si>
  <si>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</si>
  <si>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</si>
  <si>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</si>
  <si>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</si>
  <si>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</si>
  <si>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</si>
  <si>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</si>
  <si>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</si>
  <si>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</si>
  <si>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</si>
  <si>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</si>
  <si>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</si>
  <si>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</si>
  <si>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</si>
  <si>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</si>
  <si>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</si>
  <si>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</si>
  <si>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</si>
  <si>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</si>
  <si>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</si>
  <si>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</si>
  <si>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</si>
  <si>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</si>
  <si>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</si>
  <si>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</si>
  <si>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</si>
  <si>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</si>
  <si>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</si>
  <si>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</si>
  <si>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</si>
  <si>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</si>
  <si>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</si>
  <si>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</si>
  <si>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</si>
  <si>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</si>
  <si>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</si>
  <si>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</si>
  <si>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</si>
  <si>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</si>
  <si>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</si>
  <si>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</si>
  <si>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</si>
  <si>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</si>
  <si>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</si>
  <si>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</si>
  <si>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</si>
  <si>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</si>
  <si>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</si>
  <si>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</si>
  <si>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</si>
  <si>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</si>
  <si>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</si>
  <si>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</si>
  <si>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</si>
  <si>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</si>
  <si>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</si>
  <si>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</si>
  <si>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</si>
  <si>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</si>
  <si>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</si>
  <si>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</si>
  <si>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</si>
  <si>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</si>
  <si>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</si>
  <si>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</si>
  <si>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</si>
  <si>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</si>
  <si>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</si>
  <si>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</si>
  <si>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</si>
  <si>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</si>
  <si>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</si>
  <si>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</si>
  <si>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</si>
  <si>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</si>
  <si>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</si>
  <si>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</si>
  <si>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</si>
  <si>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</si>
  <si>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</si>
  <si>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</si>
  <si>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</si>
  <si>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</si>
  <si>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</si>
  <si>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</si>
  <si>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</si>
  <si>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</si>
  <si>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</si>
  <si>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</si>
  <si>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</si>
  <si>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</si>
  <si>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</si>
  <si>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</si>
  <si>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</si>
  <si>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</si>
  <si>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</si>
  <si>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</si>
  <si>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</si>
  <si>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</si>
  <si>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</si>
  <si>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</si>
  <si>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</si>
  <si>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</si>
  <si>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</si>
  <si>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</si>
  <si>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</si>
  <si>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</si>
  <si>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</si>
  <si>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</si>
  <si>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</si>
  <si>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</si>
  <si>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</si>
  <si>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</si>
  <si>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</si>
  <si>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</si>
  <si>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</si>
  <si>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</si>
  <si>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</si>
  <si>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</si>
  <si>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</si>
  <si>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</si>
  <si>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</si>
  <si>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</si>
  <si>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</si>
  <si>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</si>
  <si>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</si>
  <si>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</si>
  <si>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</si>
  <si>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</si>
  <si>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</si>
  <si>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</si>
  <si>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</si>
  <si>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</si>
  <si>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</si>
  <si>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</si>
  <si>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</si>
  <si>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</si>
  <si>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</si>
  <si>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</si>
  <si>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</si>
  <si>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</si>
  <si>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</si>
  <si>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</si>
  <si>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</si>
  <si>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</si>
  <si>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</si>
  <si>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</si>
  <si>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</si>
  <si>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</si>
  <si>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</si>
  <si>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</si>
  <si>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</si>
  <si>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</si>
  <si>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</si>
  <si>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</si>
  <si>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</si>
  <si>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</si>
  <si>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</si>
  <si>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</si>
  <si>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</si>
  <si>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</si>
  <si>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</si>
  <si>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</si>
  <si>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</si>
  <si>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</si>
  <si>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</si>
  <si>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</si>
  <si>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</si>
  <si>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</si>
  <si>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</si>
  <si>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</si>
  <si>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</si>
  <si>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</si>
  <si>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</si>
  <si>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</si>
  <si>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</si>
  <si>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</si>
  <si>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</si>
  <si>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</si>
  <si>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</si>
  <si>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</si>
  <si>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</si>
  <si>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</si>
  <si>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</si>
  <si>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</si>
  <si>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</si>
  <si>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</si>
  <si>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</si>
  <si>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</si>
  <si>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</si>
  <si>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</si>
  <si>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</si>
  <si>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</si>
  <si>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</si>
  <si>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</si>
  <si>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</si>
  <si>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</si>
  <si>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</si>
  <si>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</si>
  <si>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</si>
  <si>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</si>
  <si>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</si>
  <si>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</si>
  <si>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</si>
  <si>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</si>
  <si>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</si>
  <si>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</si>
  <si>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</si>
  <si>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</si>
  <si>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</si>
  <si>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</si>
  <si>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</si>
  <si>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</si>
  <si>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</si>
  <si>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</si>
  <si>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</si>
  <si>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</si>
  <si>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</si>
  <si>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</si>
  <si>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</si>
  <si>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</si>
  <si>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</si>
  <si>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</si>
  <si>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</si>
  <si>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</si>
  <si>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</si>
  <si>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</si>
  <si>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</si>
  <si>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</si>
  <si>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</si>
  <si>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</si>
  <si>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</si>
  <si>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</si>
  <si>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</si>
  <si>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</si>
  <si>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</si>
  <si>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</si>
  <si>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</si>
  <si>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</si>
  <si>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</si>
  <si>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</si>
  <si>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</si>
  <si>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</si>
  <si>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</si>
  <si>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</si>
  <si>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</si>
  <si>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</si>
  <si>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</si>
  <si>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</si>
  <si>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</si>
  <si>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</si>
  <si>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</si>
  <si>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</si>
  <si>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</si>
  <si>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</si>
  <si>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</si>
  <si>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</si>
  <si>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</si>
  <si>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</si>
  <si>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</si>
  <si>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</si>
  <si>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</si>
  <si>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</si>
  <si>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</si>
  <si>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</si>
  <si>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</si>
  <si>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</si>
  <si>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</si>
  <si>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</si>
  <si>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</si>
  <si>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</si>
  <si>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</si>
  <si>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</si>
  <si>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</si>
  <si>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</si>
  <si>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</si>
  <si>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</si>
  <si>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</si>
  <si>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</si>
  <si>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</si>
  <si>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</si>
  <si>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</si>
  <si>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</si>
  <si>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</si>
  <si>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</si>
  <si>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</si>
  <si>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</si>
  <si>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</si>
  <si>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</si>
  <si>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</si>
  <si>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</si>
  <si>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</si>
  <si>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</si>
  <si>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</si>
  <si>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</si>
  <si>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</si>
  <si>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</si>
  <si>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</si>
  <si>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</si>
  <si>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</si>
  <si>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</si>
  <si>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</si>
  <si>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</si>
  <si>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</si>
  <si>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</si>
  <si>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</si>
  <si>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</si>
  <si>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</si>
  <si>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</si>
  <si>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</si>
  <si>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</si>
  <si>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</si>
  <si>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</si>
  <si>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</si>
  <si>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</si>
  <si>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</si>
  <si>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</si>
  <si>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</si>
  <si>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</si>
  <si>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</si>
  <si>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</si>
  <si>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</si>
  <si>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</si>
  <si>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</si>
  <si>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</si>
  <si>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</si>
  <si>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</si>
  <si>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</si>
  <si>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</si>
  <si>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</si>
  <si>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</si>
  <si>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</si>
  <si>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</si>
  <si>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</si>
  <si>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</si>
  <si>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</si>
  <si>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</si>
  <si>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</si>
  <si>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</si>
  <si>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</si>
  <si>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</si>
  <si>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</si>
  <si>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</si>
  <si>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</si>
  <si>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</si>
  <si>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</si>
  <si>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</si>
  <si>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</si>
  <si>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</si>
  <si>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</si>
  <si>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</si>
  <si>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</si>
  <si>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</si>
  <si>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</si>
  <si>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</si>
  <si>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</si>
  <si>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</si>
  <si>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</si>
  <si>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</si>
  <si>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</si>
  <si>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</si>
  <si>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</si>
  <si>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</si>
  <si>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</si>
  <si>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</si>
  <si>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</si>
  <si>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</si>
  <si>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</si>
  <si>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</si>
  <si>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</si>
  <si>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</si>
  <si>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</si>
  <si>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</si>
  <si>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</si>
  <si>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</si>
  <si>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</si>
  <si>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</si>
  <si>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</si>
  <si>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</si>
  <si>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</si>
  <si>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</si>
  <si>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</si>
  <si>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</si>
  <si>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</si>
  <si>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</si>
  <si>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</si>
  <si>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</si>
  <si>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</si>
  <si>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</si>
  <si>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</si>
  <si>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</si>
  <si>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</si>
  <si>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</si>
  <si>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</si>
  <si>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</si>
  <si>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</si>
  <si>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</si>
  <si>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</si>
  <si>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</si>
  <si>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</si>
  <si>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</si>
  <si>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</si>
  <si>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</si>
  <si>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</si>
  <si>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</si>
  <si>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</si>
  <si>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</si>
  <si>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</si>
  <si>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</si>
  <si>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</si>
  <si>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</si>
  <si>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</si>
  <si>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</si>
  <si>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</si>
  <si>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</si>
  <si>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</si>
  <si>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</si>
  <si>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</si>
  <si>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</si>
  <si>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</si>
  <si>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</si>
  <si>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</si>
  <si>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</si>
  <si>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</si>
  <si>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</si>
  <si>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</si>
  <si>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</si>
  <si>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</si>
  <si>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</si>
  <si>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</si>
  <si>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</si>
  <si>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</si>
  <si>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</si>
  <si>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</si>
  <si>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</si>
  <si>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</si>
  <si>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</si>
  <si>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</si>
  <si>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</si>
  <si>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</si>
  <si>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</si>
  <si>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</si>
  <si>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</si>
  <si>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</si>
  <si>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</si>
  <si>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</si>
  <si>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</si>
  <si>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</si>
  <si>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</si>
  <si>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</si>
  <si>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</si>
  <si>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</si>
  <si>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</si>
  <si>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</si>
  <si>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</si>
  <si>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</si>
  <si>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</si>
  <si>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</si>
  <si>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</si>
  <si>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</si>
  <si>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</si>
  <si>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</si>
  <si>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</si>
  <si>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</si>
  <si>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</si>
  <si>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</si>
  <si>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</si>
  <si>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</si>
  <si>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</si>
  <si>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</si>
  <si>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</si>
  <si>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</si>
  <si>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</si>
  <si>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</si>
  <si>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</si>
  <si>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</si>
  <si>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</si>
  <si>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</si>
  <si>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</si>
  <si>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</si>
  <si>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</si>
  <si>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</si>
  <si>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</si>
  <si>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</si>
  <si>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</si>
  <si>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</si>
  <si>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</si>
  <si>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</si>
  <si>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</si>
  <si>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</si>
  <si>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</si>
  <si>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</si>
  <si>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</si>
  <si>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</si>
  <si>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</si>
  <si>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</si>
  <si>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</si>
  <si>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</si>
  <si>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</si>
  <si>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</si>
  <si>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</si>
  <si>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</si>
  <si>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</si>
  <si>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</si>
  <si>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</si>
  <si>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</si>
  <si>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</si>
  <si>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</si>
  <si>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</si>
  <si>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</si>
  <si>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</si>
  <si>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</si>
  <si>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</si>
  <si>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</si>
  <si>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</si>
  <si>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</si>
  <si>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</si>
  <si>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</si>
  <si>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</si>
  <si>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</si>
  <si>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</si>
  <si>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</si>
  <si>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</si>
  <si>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</si>
  <si>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</si>
  <si>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</si>
  <si>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</si>
  <si>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</si>
  <si>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</si>
  <si>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</si>
  <si>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</si>
  <si>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</si>
  <si>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</si>
  <si>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</si>
  <si>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</si>
  <si>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</si>
  <si>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</si>
  <si>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</si>
  <si>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</si>
  <si>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</si>
  <si>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</si>
  <si>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</si>
  <si>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</si>
  <si>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</si>
  <si>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</si>
  <si>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</si>
  <si>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</si>
  <si>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</si>
  <si>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</si>
  <si>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</si>
  <si>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</si>
  <si>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</si>
  <si>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</si>
  <si>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</si>
  <si>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</si>
  <si>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</si>
  <si>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</si>
  <si>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</si>
  <si>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</si>
  <si>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</si>
  <si>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</si>
  <si>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</si>
  <si>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</si>
  <si>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</si>
  <si>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</si>
  <si>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</si>
  <si>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</si>
  <si>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</si>
  <si>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</si>
  <si>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</si>
  <si>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</si>
  <si>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</si>
  <si>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</si>
  <si>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</si>
  <si>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</si>
  <si>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</si>
  <si>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</si>
  <si>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</si>
  <si>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</si>
  <si>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</si>
  <si>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</si>
  <si>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</si>
  <si>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</si>
  <si>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</si>
  <si>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</si>
  <si>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</si>
  <si>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</si>
  <si>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</si>
  <si>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</si>
  <si>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</si>
  <si>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</si>
  <si>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</si>
  <si>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</si>
  <si>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</si>
  <si>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</si>
  <si>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</si>
  <si>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</si>
  <si>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</si>
  <si>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</si>
  <si>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</si>
  <si>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</si>
  <si>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</si>
  <si>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</si>
  <si>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</si>
  <si>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</si>
  <si>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</si>
  <si>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</si>
  <si>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</si>
  <si>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</si>
  <si>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</si>
  <si>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</si>
  <si>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</si>
  <si>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</si>
  <si>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</si>
  <si>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</si>
  <si>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</si>
  <si>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</si>
  <si>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</si>
  <si>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</si>
  <si>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</si>
  <si>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</si>
  <si>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</si>
  <si>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</si>
  <si>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</si>
  <si>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</si>
  <si>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</si>
  <si>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</si>
  <si>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</si>
  <si>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</si>
  <si>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</si>
  <si>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</si>
  <si>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</si>
  <si>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</si>
  <si>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</si>
  <si>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</si>
  <si>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</si>
  <si>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</si>
  <si>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</si>
  <si>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</si>
  <si>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</si>
  <si>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</si>
  <si>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</si>
  <si>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</si>
  <si>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</si>
  <si>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</si>
  <si>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</si>
  <si>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</si>
  <si>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</si>
  <si>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</si>
  <si>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</si>
  <si>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</si>
  <si>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</si>
  <si>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</si>
  <si>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</si>
  <si>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</si>
  <si>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</si>
  <si>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</si>
  <si>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</si>
  <si>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</si>
  <si>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</si>
  <si>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</si>
  <si>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</si>
  <si>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</si>
  <si>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</si>
  <si>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</si>
  <si>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</si>
  <si>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</si>
  <si>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</si>
  <si>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</si>
  <si>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</si>
  <si>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</si>
  <si>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</si>
  <si>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</si>
  <si>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</si>
  <si>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</si>
  <si>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</si>
  <si>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</si>
  <si>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</si>
  <si>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</si>
  <si>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</si>
  <si>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</si>
  <si>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</si>
  <si>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</si>
  <si>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</si>
  <si>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</si>
  <si>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</si>
  <si>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</si>
  <si>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</si>
  <si>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</si>
  <si>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</si>
  <si>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</si>
  <si>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</si>
  <si>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</si>
  <si>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</si>
  <si>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</si>
  <si>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</si>
  <si>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</si>
  <si>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</si>
  <si>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</si>
  <si>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</si>
  <si>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</si>
  <si>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</si>
  <si>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</si>
  <si>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</si>
  <si>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</si>
  <si>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</si>
  <si>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</si>
  <si>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</si>
  <si>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</si>
  <si>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</si>
  <si>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</si>
  <si>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</si>
  <si>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</si>
  <si>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</si>
  <si>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</si>
  <si>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</si>
  <si>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</si>
  <si>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</si>
  <si>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</si>
  <si>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</si>
  <si>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</si>
  <si>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</si>
  <si>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</si>
  <si>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</si>
  <si>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</si>
  <si>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</si>
  <si>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</si>
  <si>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</si>
  <si>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</si>
  <si>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</si>
  <si>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</si>
  <si>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</si>
  <si>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</si>
  <si>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</si>
  <si>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</si>
  <si>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</si>
  <si>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</si>
  <si>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</si>
  <si>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</si>
  <si>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</si>
  <si>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</si>
  <si>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</si>
  <si>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</si>
  <si>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</si>
  <si>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</si>
  <si>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</si>
  <si>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</si>
  <si>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</si>
  <si>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</si>
  <si>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</si>
  <si>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</si>
  <si>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</si>
  <si>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</si>
  <si>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</si>
  <si>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</si>
  <si>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</si>
  <si>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</si>
  <si>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</si>
  <si>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</si>
  <si>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</si>
  <si>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</si>
  <si>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</si>
  <si>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</si>
  <si>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</si>
  <si>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</si>
  <si>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</si>
  <si>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</si>
  <si>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</si>
  <si>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</si>
  <si>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</si>
  <si>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</si>
  <si>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</si>
  <si>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</si>
  <si>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</si>
  <si>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</si>
  <si>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</si>
  <si>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</si>
  <si>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</si>
  <si>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</si>
  <si>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</si>
  <si>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</si>
  <si>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</si>
  <si>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</si>
  <si>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</si>
  <si>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</si>
  <si>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</si>
  <si>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</si>
  <si>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</si>
  <si>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</si>
  <si>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</si>
  <si>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</si>
  <si>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</si>
  <si>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</si>
  <si>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</si>
  <si>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</si>
  <si>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</si>
  <si>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</si>
  <si>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</si>
  <si>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</si>
  <si>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</si>
  <si>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</si>
  <si>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</si>
  <si>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</si>
  <si>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</si>
  <si>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</si>
  <si>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</si>
  <si>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</si>
  <si>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</si>
  <si>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</si>
  <si>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</si>
  <si>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</si>
  <si>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</si>
  <si>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</si>
  <si>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</si>
  <si>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</si>
  <si>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</si>
  <si>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</si>
  <si>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</si>
  <si>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</si>
  <si>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</si>
  <si>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</si>
  <si>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</si>
  <si>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</si>
  <si>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</si>
  <si>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</si>
  <si>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</si>
  <si>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</si>
  <si>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</si>
  <si>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</si>
  <si>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</si>
  <si>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</si>
  <si>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</si>
  <si>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</si>
  <si>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</si>
  <si>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</si>
  <si>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</si>
  <si>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</si>
  <si>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</si>
  <si>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</si>
  <si>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</si>
  <si>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</si>
  <si>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</si>
  <si>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</si>
  <si>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</si>
  <si>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</si>
  <si>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</si>
  <si>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</si>
  <si>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</si>
  <si>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</si>
  <si>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</si>
  <si>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</si>
  <si>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</si>
  <si>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</si>
  <si>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</si>
  <si>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</si>
  <si>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</si>
  <si>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</si>
  <si>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</si>
  <si>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</si>
  <si>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</si>
  <si>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</si>
  <si>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</si>
  <si>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</si>
  <si>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</si>
  <si>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</si>
  <si>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</si>
  <si>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</si>
  <si>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</si>
  <si>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</si>
  <si>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</si>
  <si>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</si>
  <si>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</si>
  <si>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</si>
  <si>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</si>
  <si>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</si>
  <si>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</si>
  <si>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</si>
  <si>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</si>
  <si>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</si>
  <si>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</si>
  <si>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</si>
  <si>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</si>
  <si>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</si>
  <si>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</si>
  <si>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</si>
  <si>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</si>
  <si>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</si>
  <si>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</si>
  <si>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</si>
  <si>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</si>
  <si>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</si>
  <si>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</si>
  <si>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</si>
  <si>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</si>
  <si>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</si>
  <si>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</si>
  <si>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</si>
  <si>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</si>
  <si>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</si>
  <si>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</si>
  <si>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</si>
  <si>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</si>
  <si>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</si>
  <si>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</si>
  <si>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</si>
  <si>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</si>
  <si>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</si>
  <si>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</si>
  <si>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</si>
  <si>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</si>
  <si>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</si>
  <si>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</si>
  <si>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</si>
  <si>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</si>
  <si>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</si>
  <si>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</si>
  <si>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</si>
  <si>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</si>
  <si>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</si>
  <si>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</si>
  <si>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</si>
  <si>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</si>
  <si>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</si>
  <si>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</si>
  <si>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</si>
  <si>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</si>
  <si>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</si>
  <si>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</si>
  <si>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</si>
  <si>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</si>
  <si>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</si>
  <si>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</si>
  <si>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</si>
  <si>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</si>
  <si>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</si>
  <si>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</si>
  <si>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</si>
  <si>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</si>
  <si>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</si>
  <si>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</si>
  <si>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</si>
  <si>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</si>
  <si>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</si>
  <si>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</si>
  <si>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</si>
  <si>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</si>
  <si>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</si>
  <si>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</si>
  <si>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</si>
  <si>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</si>
  <si>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</si>
  <si>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</si>
  <si>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</si>
  <si>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</si>
  <si>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</si>
  <si>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</si>
  <si>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</si>
  <si>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</si>
  <si>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</si>
  <si>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</si>
  <si>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</si>
  <si>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</si>
  <si>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</si>
  <si>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</si>
  <si>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</si>
  <si>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</si>
  <si>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</si>
  <si>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</si>
  <si>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</si>
  <si>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</si>
  <si>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</si>
  <si>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</si>
  <si>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</si>
  <si>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</si>
  <si>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</si>
  <si>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</si>
  <si>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</si>
  <si>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</si>
  <si>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</si>
  <si>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</si>
  <si>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</si>
  <si>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</si>
  <si>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</si>
  <si>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</si>
  <si>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</si>
  <si>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</si>
  <si>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</si>
  <si>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</si>
  <si>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</si>
  <si>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</si>
  <si>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</si>
  <si>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</si>
  <si>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</si>
  <si>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</si>
  <si>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</si>
  <si>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</si>
  <si>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</si>
  <si>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</si>
  <si>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</si>
  <si>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</si>
  <si>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</si>
  <si>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</si>
  <si>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</si>
  <si>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</si>
  <si>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</si>
  <si>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</si>
  <si>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</si>
  <si>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</si>
  <si>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</si>
  <si>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</si>
  <si>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</si>
  <si>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</si>
  <si>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</si>
  <si>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</si>
  <si>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</si>
  <si>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</si>
  <si>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</si>
  <si>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</si>
  <si>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</si>
  <si>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</si>
  <si>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</si>
  <si>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</si>
  <si>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</si>
  <si>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</si>
  <si>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</si>
  <si>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</si>
  <si>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</si>
  <si>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</si>
  <si>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</si>
  <si>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</si>
  <si>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</si>
  <si>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</si>
  <si>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</si>
  <si>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</si>
  <si>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</si>
  <si>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</si>
  <si>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</si>
  <si>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</si>
  <si>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</si>
  <si>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</si>
  <si>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</si>
  <si>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</si>
  <si>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</si>
  <si>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</si>
  <si>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</si>
  <si>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</si>
  <si>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</si>
  <si>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</si>
  <si>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</si>
  <si>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</si>
  <si>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</si>
  <si>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</si>
  <si>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</si>
  <si>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</si>
  <si>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</si>
  <si>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</si>
  <si>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</si>
  <si>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</si>
  <si>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</si>
  <si>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</si>
  <si>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</si>
  <si>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</si>
  <si>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</si>
  <si>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</si>
  <si>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</si>
  <si>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</si>
  <si>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</si>
  <si>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</si>
  <si>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</si>
  <si>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</si>
  <si>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</si>
  <si>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</si>
  <si>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</si>
  <si>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</si>
  <si>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</si>
  <si>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</si>
  <si>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</si>
  <si>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</si>
  <si>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</si>
  <si>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</si>
  <si>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</si>
  <si>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</si>
  <si>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</si>
  <si>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</si>
  <si>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</si>
  <si>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</si>
  <si>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</si>
  <si>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</si>
  <si>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</si>
  <si>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</si>
  <si>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</si>
  <si>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</si>
  <si>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</si>
  <si>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</si>
  <si>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</si>
  <si>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</si>
  <si>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</si>
  <si>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</si>
  <si>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</si>
  <si>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</si>
  <si>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</si>
  <si>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</si>
  <si>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</si>
  <si>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</si>
  <si>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</si>
  <si>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</si>
  <si>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</si>
  <si>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</si>
  <si>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</si>
  <si>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</si>
  <si>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</si>
  <si>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</si>
  <si>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</si>
  <si>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</si>
  <si>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</si>
  <si>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</si>
  <si>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</si>
  <si>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</si>
  <si>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</si>
  <si>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</si>
  <si>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</si>
  <si>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</si>
  <si>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</si>
  <si>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</si>
  <si>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</si>
  <si>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</si>
  <si>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</si>
  <si>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</si>
  <si>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</si>
  <si>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</si>
  <si>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</si>
  <si>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</si>
  <si>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</si>
  <si>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</si>
  <si>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</si>
  <si>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</si>
  <si>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</si>
  <si>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</si>
  <si>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</si>
  <si>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</si>
  <si>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</si>
  <si>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</si>
  <si>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</si>
  <si>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</si>
  <si>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</si>
  <si>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</si>
  <si>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</si>
  <si>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</si>
  <si>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</si>
  <si>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</si>
  <si>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</si>
  <si>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</si>
  <si>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</si>
  <si>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</si>
  <si>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</si>
  <si>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</si>
  <si>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</si>
  <si>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</si>
  <si>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</si>
  <si>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</si>
  <si>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</si>
  <si>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</si>
  <si>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</si>
  <si>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</si>
  <si>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</si>
  <si>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</si>
  <si>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</si>
  <si>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</si>
  <si>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</si>
  <si>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</si>
  <si>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</si>
  <si>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</si>
  <si>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</si>
  <si>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</si>
  <si>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</si>
  <si>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</si>
  <si>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</si>
  <si>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</si>
  <si>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</si>
  <si>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</si>
  <si>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</si>
  <si>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</si>
  <si>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</si>
  <si>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</si>
  <si>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</si>
  <si>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</si>
  <si>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</si>
  <si>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</si>
  <si>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</si>
  <si>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</si>
  <si>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</si>
  <si>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</si>
  <si>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</si>
  <si>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</si>
  <si>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</si>
  <si>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</si>
  <si>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</si>
  <si>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</si>
  <si>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</si>
  <si>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</si>
  <si>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</si>
  <si>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</si>
  <si>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</si>
  <si>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</si>
  <si>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</si>
  <si>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</si>
  <si>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</si>
  <si>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</si>
  <si>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</si>
  <si>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</si>
  <si>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</si>
  <si>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</si>
  <si>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</si>
  <si>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</si>
  <si>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</si>
  <si>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</si>
  <si>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</si>
  <si>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</si>
  <si>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</si>
  <si>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</si>
  <si>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</si>
  <si>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</si>
  <si>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</si>
  <si>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</si>
  <si>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</si>
  <si>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</si>
  <si>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</si>
  <si>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</si>
  <si>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</si>
  <si>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</si>
  <si>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</si>
  <si>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</si>
  <si>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</si>
  <si>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</si>
  <si>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</si>
  <si>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</si>
  <si>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</si>
  <si>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</si>
  <si>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</si>
  <si>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</si>
  <si>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</si>
  <si>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</si>
  <si>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</si>
  <si>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</si>
  <si>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</si>
  <si>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</si>
  <si>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</si>
  <si>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</si>
  <si>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</si>
  <si>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</si>
  <si>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</si>
  <si>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</si>
  <si>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</si>
  <si>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</si>
  <si>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</si>
  <si>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</si>
  <si>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</si>
  <si>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</si>
  <si>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</si>
  <si>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</si>
  <si>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</si>
  <si>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</si>
  <si>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</si>
  <si>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</si>
  <si>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</si>
  <si>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</si>
  <si>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</si>
  <si>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</si>
  <si>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</si>
  <si>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</si>
  <si>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</si>
  <si>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</si>
  <si>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</si>
  <si>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</si>
  <si>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</si>
  <si>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</si>
  <si>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</si>
  <si>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</si>
  <si>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</si>
  <si>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</si>
  <si>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</si>
  <si>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</si>
  <si>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</si>
  <si>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</si>
  <si>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</si>
  <si>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</si>
  <si>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</si>
  <si>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</si>
  <si>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</si>
  <si>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</si>
  <si>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</si>
  <si>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</si>
  <si>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</si>
  <si>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</si>
  <si>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</si>
  <si>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</si>
  <si>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</si>
  <si>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</si>
  <si>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</si>
  <si>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</si>
  <si>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</si>
  <si>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</si>
  <si>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</si>
  <si>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</si>
  <si>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</si>
  <si>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</si>
  <si>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</si>
  <si>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</si>
  <si>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</si>
  <si>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</si>
  <si>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</si>
  <si>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</si>
  <si>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</si>
  <si>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</si>
  <si>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</si>
  <si>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</si>
  <si>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</si>
  <si>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</si>
  <si>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</si>
  <si>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</si>
  <si>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</si>
  <si>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</si>
  <si>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</si>
  <si>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</si>
  <si>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</si>
  <si>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</si>
  <si>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</si>
  <si>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</si>
  <si>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</si>
  <si>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</si>
  <si>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</si>
  <si>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</si>
  <si>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</si>
  <si>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</si>
  <si>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</si>
  <si>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</si>
  <si>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</si>
  <si>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</si>
  <si>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</si>
  <si>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</si>
  <si>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</si>
  <si>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</si>
  <si>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</si>
  <si>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</si>
  <si>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</si>
  <si>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</si>
  <si>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</si>
  <si>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</si>
  <si>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</si>
  <si>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</si>
  <si>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</si>
  <si>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</si>
  <si>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</si>
  <si>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</si>
  <si>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</si>
  <si>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</si>
  <si>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</si>
  <si>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</si>
  <si>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</si>
  <si>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</si>
  <si>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</si>
  <si>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</si>
  <si>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</si>
  <si>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</si>
  <si>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</si>
  <si>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</si>
  <si>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</si>
  <si>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</si>
  <si>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</si>
  <si>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</si>
  <si>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</si>
  <si>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</si>
  <si>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</si>
  <si>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</si>
  <si>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</si>
  <si>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</si>
  <si>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</si>
  <si>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</si>
  <si>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</si>
  <si>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</si>
  <si>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</si>
  <si>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</si>
  <si>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</si>
  <si>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</si>
  <si>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</si>
  <si>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</si>
  <si>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</si>
  <si>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</si>
  <si>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</si>
  <si>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</si>
  <si>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</si>
  <si>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</si>
  <si>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</si>
  <si>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</si>
  <si>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</si>
  <si>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</si>
  <si>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</si>
  <si>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</si>
  <si>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</si>
  <si>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</si>
  <si>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</si>
  <si>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</si>
  <si>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</si>
  <si>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</si>
  <si>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</si>
  <si>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</si>
  <si>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</si>
  <si>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</si>
  <si>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</si>
  <si>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</si>
  <si>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</si>
  <si>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</si>
  <si>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</si>
  <si>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</si>
  <si>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</si>
  <si>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</si>
  <si>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</si>
  <si>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</si>
  <si>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</si>
  <si>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</si>
  <si>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</si>
  <si>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</si>
  <si>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</si>
  <si>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</si>
  <si>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</si>
  <si>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</si>
  <si>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</si>
  <si>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</si>
  <si>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</si>
  <si>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</si>
  <si>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</si>
  <si>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</si>
  <si>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</si>
  <si>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</si>
  <si>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</si>
  <si>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</si>
  <si>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</si>
  <si>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</si>
  <si>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</si>
  <si>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</si>
  <si>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</si>
  <si>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</si>
  <si>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</si>
  <si>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</si>
  <si>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</si>
  <si>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</si>
  <si>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</si>
  <si>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</si>
  <si>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</si>
  <si>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</si>
  <si>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</si>
  <si>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</si>
  <si>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</si>
  <si>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</si>
  <si>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</si>
  <si>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</si>
  <si>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</si>
  <si>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</si>
  <si>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</si>
  <si>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</si>
  <si>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</si>
  <si>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</si>
  <si>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</si>
  <si>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</si>
  <si>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</si>
  <si>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</si>
  <si>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</si>
  <si>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</si>
  <si>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</si>
  <si>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</si>
  <si>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</si>
  <si>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</si>
  <si>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</si>
  <si>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</si>
  <si>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</si>
  <si>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</si>
  <si>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</si>
  <si>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</si>
  <si>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</si>
  <si>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</si>
  <si>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</si>
  <si>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</si>
  <si>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</si>
  <si>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</si>
  <si>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</si>
  <si>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</si>
  <si>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</si>
  <si>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</si>
  <si>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</si>
  <si>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</si>
  <si>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</si>
  <si>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</si>
  <si>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</si>
  <si>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</si>
  <si>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</si>
  <si>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</si>
  <si>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</si>
  <si>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</si>
  <si>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</si>
  <si>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</si>
  <si>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</si>
  <si>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</si>
  <si>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</si>
  <si>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</si>
  <si>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</si>
  <si>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</si>
  <si>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</si>
  <si>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</si>
  <si>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</si>
  <si>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</si>
  <si>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</si>
  <si>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</si>
  <si>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</si>
  <si>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</si>
  <si>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</si>
  <si>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</si>
  <si>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</si>
  <si>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</si>
  <si>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</si>
  <si>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</si>
  <si>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</si>
  <si>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</si>
  <si>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</si>
  <si>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</si>
  <si>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</si>
  <si>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</si>
  <si>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</si>
  <si>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</si>
  <si>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</si>
  <si>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</si>
  <si>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</si>
  <si>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</si>
  <si>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</si>
  <si>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</si>
  <si>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</si>
  <si>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</si>
  <si>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</si>
  <si>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</si>
  <si>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</si>
  <si>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</si>
  <si>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</si>
  <si>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</si>
  <si>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</si>
  <si>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</si>
  <si>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</si>
  <si>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</si>
  <si>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</si>
  <si>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</si>
  <si>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</si>
  <si>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</si>
  <si>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</si>
  <si>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</si>
  <si>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</si>
  <si>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</si>
  <si>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</si>
  <si>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</si>
  <si>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</si>
  <si>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</si>
  <si>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</si>
  <si>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</si>
  <si>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</si>
  <si>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</si>
  <si>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</si>
  <si>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</si>
  <si>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</si>
  <si>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</si>
  <si>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</si>
  <si>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</si>
  <si>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</si>
  <si>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</si>
  <si>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</si>
  <si>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</si>
  <si>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</si>
  <si>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</si>
  <si>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</si>
  <si>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</si>
  <si>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</si>
  <si>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</si>
  <si>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</si>
  <si>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</si>
  <si>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</si>
  <si>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</si>
  <si>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</si>
  <si>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</si>
  <si>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</si>
  <si>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</si>
  <si>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</si>
  <si>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</si>
  <si>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</si>
  <si>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</si>
  <si>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</si>
  <si>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</si>
  <si>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</si>
  <si>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</si>
  <si>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</si>
  <si>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</si>
  <si>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</si>
  <si>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</si>
  <si>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</si>
  <si>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</si>
  <si>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</si>
  <si>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</si>
  <si>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</si>
  <si>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</si>
  <si>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</si>
  <si>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</si>
  <si>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</si>
  <si>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</si>
  <si>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</si>
  <si>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</si>
  <si>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</si>
  <si>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</si>
  <si>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</si>
  <si>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</si>
  <si>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</si>
  <si>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</si>
  <si>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</si>
  <si>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</si>
  <si>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</si>
  <si>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</si>
  <si>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</si>
  <si>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</si>
  <si>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</si>
  <si>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</si>
  <si>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</si>
  <si>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</si>
  <si>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</si>
  <si>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</si>
  <si>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</si>
  <si>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</si>
  <si>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</si>
  <si>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</si>
  <si>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</si>
  <si>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</si>
  <si>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</si>
  <si>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</si>
  <si>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</si>
  <si>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</si>
  <si>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</si>
  <si>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</si>
  <si>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</si>
  <si>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</si>
  <si>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</si>
  <si>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</si>
  <si>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</si>
  <si>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</si>
  <si>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</si>
  <si>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</si>
  <si>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</si>
  <si>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</si>
  <si>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</si>
  <si>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</si>
  <si>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</si>
  <si>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</si>
  <si>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</si>
  <si>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</si>
  <si>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</si>
  <si>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</si>
  <si>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</si>
  <si>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</si>
  <si>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</si>
  <si>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</si>
  <si>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</si>
  <si>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</si>
  <si>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</si>
  <si>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</si>
  <si>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</si>
  <si>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</si>
  <si>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</si>
  <si>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</si>
  <si>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</si>
  <si>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</si>
  <si>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</si>
  <si>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</si>
  <si>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</si>
  <si>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</si>
  <si>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</si>
  <si>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</si>
  <si>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</si>
  <si>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</si>
  <si>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</si>
  <si>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</si>
  <si>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</si>
  <si>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</si>
  <si>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</si>
  <si>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</si>
  <si>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</si>
  <si>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</si>
  <si>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</si>
  <si>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</si>
  <si>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</si>
  <si>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</si>
  <si>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</si>
  <si>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</si>
  <si>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</si>
  <si>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</si>
  <si>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</si>
  <si>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</si>
  <si>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</si>
  <si>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</si>
  <si>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</si>
  <si>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</si>
  <si>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</si>
  <si>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</si>
  <si>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</si>
  <si>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</si>
  <si>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</si>
  <si>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</si>
  <si>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</si>
  <si>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</si>
  <si>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</si>
  <si>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</si>
  <si>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</si>
  <si>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</si>
  <si>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</si>
  <si>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</si>
  <si>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</si>
  <si>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</si>
  <si>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</si>
  <si>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</si>
  <si>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</si>
  <si>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</si>
  <si>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</si>
  <si>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</si>
  <si>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</si>
  <si>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</si>
  <si>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</si>
  <si>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</si>
  <si>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</si>
  <si>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</si>
  <si>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</si>
  <si>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</si>
  <si>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</si>
  <si>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</si>
  <si>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</si>
  <si>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</si>
  <si>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</si>
  <si>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</si>
  <si>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</si>
  <si>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</si>
  <si>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</si>
  <si>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</si>
  <si>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</si>
  <si>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</si>
  <si>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</si>
  <si>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</si>
  <si>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</si>
  <si>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</si>
  <si>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</si>
  <si>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</si>
  <si>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</si>
  <si>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</si>
  <si>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</si>
  <si>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</si>
  <si>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</si>
  <si>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</si>
  <si>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</si>
  <si>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</si>
  <si>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</si>
  <si>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</si>
  <si>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</si>
  <si>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</si>
  <si>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</si>
  <si>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</si>
  <si>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</si>
  <si>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</si>
  <si>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</si>
  <si>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</si>
  <si>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</si>
  <si>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</si>
  <si>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</si>
  <si>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</si>
  <si>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</si>
  <si>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</si>
  <si>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</si>
  <si>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</si>
  <si>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</si>
  <si>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</si>
  <si>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</si>
  <si>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</si>
  <si>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</si>
  <si>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</si>
  <si>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</si>
  <si>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</si>
  <si>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</si>
  <si>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</si>
  <si>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</si>
  <si>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</si>
  <si>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</si>
  <si>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</si>
  <si>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</si>
  <si>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</si>
  <si>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</si>
  <si>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</si>
  <si>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</si>
  <si>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</si>
  <si>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</si>
  <si>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</si>
  <si>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</si>
  <si>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</si>
  <si>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</si>
  <si>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</si>
  <si>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</si>
  <si>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</si>
  <si>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</si>
  <si>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</si>
  <si>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</si>
  <si>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</si>
  <si>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</si>
  <si>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</si>
  <si>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</si>
  <si>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</si>
  <si>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</si>
  <si>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</si>
  <si>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</si>
  <si>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</si>
  <si>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</si>
  <si>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</si>
  <si>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</si>
  <si>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</si>
  <si>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</si>
  <si>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</si>
  <si>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</si>
  <si>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</si>
  <si>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</si>
  <si>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</si>
  <si>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</si>
  <si>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</si>
  <si>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</si>
  <si>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</si>
  <si>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</si>
  <si>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</si>
  <si>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</si>
  <si>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</si>
  <si>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</si>
  <si>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</si>
  <si>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</si>
  <si>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</si>
  <si>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</si>
  <si>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</si>
  <si>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</si>
  <si>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</si>
  <si>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</si>
  <si>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</si>
  <si>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</si>
  <si>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</si>
  <si>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</si>
  <si>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</si>
  <si>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</si>
  <si>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</si>
  <si>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</si>
  <si>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</si>
  <si>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</si>
  <si>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</si>
  <si>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</si>
  <si>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</si>
  <si>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</si>
  <si>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</si>
  <si>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</si>
  <si>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</si>
  <si>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</si>
  <si>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</si>
  <si>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</si>
  <si>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</si>
  <si>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</si>
  <si>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</si>
  <si>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</si>
  <si>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</si>
  <si>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</si>
  <si>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</si>
  <si>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</si>
  <si>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</si>
  <si>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</si>
  <si>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</si>
  <si>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</si>
  <si>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</si>
  <si>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</si>
  <si>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</si>
  <si>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</si>
  <si>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</si>
  <si>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</si>
  <si>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</si>
  <si>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</si>
  <si>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</si>
  <si>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</si>
  <si>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</si>
  <si>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</si>
  <si>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</si>
  <si>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</si>
  <si>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</si>
  <si>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</si>
  <si>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</si>
  <si>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</si>
  <si>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</si>
  <si>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</si>
  <si>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</si>
  <si>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</si>
  <si>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</si>
  <si>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</si>
  <si>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</si>
  <si>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</si>
  <si>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</si>
  <si>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</si>
  <si>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</si>
  <si>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</si>
  <si>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</si>
  <si>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</si>
  <si>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</si>
  <si>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</si>
  <si>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</si>
  <si>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</si>
  <si>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</si>
  <si>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</si>
  <si>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</si>
  <si>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</si>
  <si>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</si>
  <si>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</si>
  <si>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</si>
  <si>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</si>
  <si>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</si>
  <si>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</si>
  <si>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</si>
  <si>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</si>
  <si>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</si>
  <si>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</si>
  <si>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</si>
  <si>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</si>
  <si>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</si>
  <si>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</si>
  <si>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</si>
  <si>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</si>
  <si>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</si>
  <si>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</si>
  <si>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</si>
  <si>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</si>
  <si>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</si>
  <si>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</si>
  <si>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</si>
  <si>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</si>
  <si>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</si>
  <si>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</si>
  <si>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</si>
  <si>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</si>
  <si>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</si>
  <si>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</si>
  <si>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</si>
  <si>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</si>
  <si>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</si>
  <si>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</si>
  <si>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</si>
  <si>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</si>
  <si>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</si>
  <si>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</si>
  <si>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</si>
  <si>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</si>
  <si>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</si>
  <si>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</si>
  <si>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</si>
  <si>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</si>
  <si>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</si>
  <si>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</si>
  <si>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</si>
  <si>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</si>
  <si>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</si>
  <si>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</si>
  <si>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</si>
  <si>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</si>
  <si>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</si>
  <si>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</si>
  <si>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</si>
  <si>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</si>
  <si>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</si>
  <si>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</si>
  <si>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</si>
  <si>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</si>
  <si>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</si>
  <si>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</si>
  <si>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</si>
  <si>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</si>
  <si>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</si>
  <si>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</si>
  <si>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</si>
  <si>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</si>
  <si>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</si>
  <si>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</si>
  <si>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</si>
  <si>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</si>
  <si>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</si>
  <si>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</si>
  <si>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</si>
  <si>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</si>
  <si>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</si>
  <si>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</si>
  <si>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</si>
  <si>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</si>
  <si>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</si>
  <si>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</si>
  <si>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</si>
  <si>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</si>
  <si>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</si>
  <si>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</si>
  <si>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</si>
  <si>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</si>
  <si>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</si>
  <si>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</si>
  <si>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</si>
  <si>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</si>
  <si>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</si>
  <si>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</si>
  <si>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</si>
  <si>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</si>
  <si>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</si>
  <si>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</si>
  <si>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</si>
  <si>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</si>
  <si>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</si>
  <si>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</si>
  <si>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</si>
  <si>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</si>
  <si>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</si>
  <si>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</si>
  <si>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</si>
  <si>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</si>
  <si>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</si>
  <si>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</si>
  <si>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</si>
  <si>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</si>
  <si>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</si>
  <si>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</si>
  <si>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</si>
  <si>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</si>
  <si>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</si>
  <si>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</si>
  <si>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</si>
  <si>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</si>
  <si>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</si>
  <si>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</si>
  <si>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</si>
  <si>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</si>
  <si>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</si>
  <si>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</si>
  <si>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</si>
  <si>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</si>
  <si>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</si>
  <si>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</si>
  <si>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</si>
  <si>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</si>
  <si>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</si>
  <si>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</si>
  <si>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</si>
  <si>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</si>
  <si>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</si>
  <si>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</si>
  <si>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</si>
  <si>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</si>
  <si>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</si>
  <si>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</si>
  <si>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</si>
  <si>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</si>
  <si>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</si>
  <si>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</si>
  <si>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</si>
  <si>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</si>
  <si>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</si>
  <si>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</si>
  <si>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</si>
  <si>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</si>
  <si>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</si>
  <si>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</si>
  <si>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</si>
  <si>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</si>
  <si>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</si>
  <si>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</si>
  <si>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</si>
  <si>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</si>
  <si>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</si>
  <si>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</si>
  <si>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</si>
  <si>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</si>
  <si>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</si>
  <si>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</si>
  <si>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</si>
  <si>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</si>
  <si>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</si>
  <si>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</si>
  <si>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</si>
  <si>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</si>
  <si>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</si>
  <si>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</si>
  <si>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</si>
  <si>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</si>
  <si>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</si>
  <si>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</si>
  <si>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</si>
  <si>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</si>
  <si>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</si>
  <si>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</si>
  <si>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</si>
  <si>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</si>
  <si>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</si>
  <si>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</si>
  <si>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</si>
  <si>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</si>
  <si>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</si>
  <si>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</si>
  <si>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</si>
  <si>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</si>
  <si>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</si>
  <si>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</si>
  <si>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</si>
  <si>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</si>
  <si>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</si>
  <si>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</si>
  <si>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</si>
  <si>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</si>
  <si>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</si>
  <si>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</si>
  <si>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</si>
  <si>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</si>
  <si>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</si>
  <si>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</si>
  <si>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</si>
  <si>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</si>
  <si>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</si>
  <si>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</si>
  <si>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</si>
  <si>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</si>
  <si>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</si>
  <si>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</si>
  <si>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</si>
  <si>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</si>
  <si>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</si>
  <si>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</si>
  <si>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</si>
  <si>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</si>
  <si>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</si>
  <si>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</si>
  <si>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</si>
  <si>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</si>
  <si>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</si>
  <si>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</si>
  <si>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</si>
  <si>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</si>
  <si>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</si>
  <si>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</si>
  <si>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</si>
  <si>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</si>
  <si>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</si>
  <si>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</si>
  <si>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</si>
  <si>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</si>
  <si>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</si>
  <si>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</si>
  <si>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</si>
  <si>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</si>
  <si>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</si>
  <si>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</si>
  <si>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</si>
  <si>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</si>
  <si>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</si>
  <si>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</si>
  <si>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</si>
  <si>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</si>
  <si>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</si>
  <si>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</si>
  <si>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</si>
  <si>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</si>
  <si>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</si>
  <si>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</si>
  <si>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</si>
  <si>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</si>
  <si>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</si>
  <si>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</si>
  <si>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</si>
  <si>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</si>
  <si>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</si>
  <si>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</si>
  <si>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</si>
  <si>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</si>
  <si>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</si>
  <si>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</si>
  <si>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</si>
  <si>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</si>
  <si>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</si>
  <si>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</si>
  <si>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</si>
  <si>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</si>
  <si>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</si>
  <si>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</si>
  <si>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</si>
  <si>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</si>
  <si>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</si>
  <si>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</si>
  <si>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</si>
  <si>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</si>
  <si>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</si>
  <si>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</si>
  <si>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</si>
  <si>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</si>
  <si>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</si>
  <si>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</si>
  <si>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</si>
  <si>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</si>
  <si>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</si>
  <si>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</si>
  <si>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</si>
  <si>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</si>
  <si>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</si>
  <si>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</si>
  <si>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</si>
  <si>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</si>
  <si>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</si>
  <si>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</si>
  <si>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</si>
  <si>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</si>
  <si>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</si>
  <si>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</si>
  <si>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</si>
  <si>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</si>
  <si>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</si>
  <si>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</si>
  <si>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</si>
  <si>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</si>
  <si>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</si>
  <si>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</si>
  <si>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</si>
  <si>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</si>
  <si>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</si>
  <si>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</si>
  <si>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</si>
  <si>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</si>
  <si>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</si>
  <si>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</si>
  <si>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</si>
  <si>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</si>
  <si>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</si>
  <si>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</si>
  <si>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</si>
  <si>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</si>
  <si>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</si>
  <si>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</si>
  <si>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</si>
  <si>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</si>
  <si>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</si>
  <si>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</si>
  <si>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</si>
  <si>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</si>
  <si>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</si>
  <si>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</si>
  <si>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</si>
  <si>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</si>
  <si>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</si>
  <si>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</si>
  <si>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</si>
  <si>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</si>
  <si>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</si>
  <si>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</si>
  <si>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</si>
  <si>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</si>
  <si>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</si>
  <si>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</si>
  <si>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</si>
  <si>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</si>
  <si>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</si>
  <si>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</si>
  <si>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</si>
  <si>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</si>
  <si>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</si>
  <si>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</si>
  <si>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</si>
  <si>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</si>
  <si>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</si>
  <si>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</si>
  <si>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</si>
  <si>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</si>
  <si>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</si>
  <si>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</si>
  <si>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</si>
  <si>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</si>
  <si>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</si>
  <si>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</si>
  <si>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</si>
  <si>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</si>
  <si>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</si>
  <si>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</si>
  <si>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</si>
  <si>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</si>
  <si>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</si>
  <si>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</si>
  <si>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</si>
  <si>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</si>
  <si>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</si>
  <si>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</si>
  <si>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</si>
  <si>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</si>
  <si>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</si>
  <si>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</si>
  <si>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</si>
  <si>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</si>
  <si>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</si>
  <si>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</si>
  <si>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</si>
  <si>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</si>
  <si>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</si>
  <si>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</si>
  <si>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</si>
  <si>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</si>
  <si>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</si>
  <si>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</si>
  <si>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</si>
  <si>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</si>
  <si>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</si>
  <si>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</si>
  <si>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</si>
  <si>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</si>
  <si>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</si>
  <si>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</si>
  <si>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</si>
  <si>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</si>
  <si>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</si>
  <si>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</si>
  <si>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</si>
  <si>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</si>
  <si>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</si>
  <si>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</si>
  <si>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</si>
  <si>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</si>
  <si>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</si>
  <si>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</si>
  <si>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</si>
  <si>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</si>
  <si>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</si>
  <si>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</si>
  <si>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</si>
  <si>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</si>
  <si>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</si>
  <si>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</si>
  <si>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</si>
  <si>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</si>
  <si>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</si>
  <si>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</si>
  <si>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</si>
  <si>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</si>
  <si>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</si>
  <si>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</si>
  <si>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</si>
  <si>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</si>
  <si>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</si>
  <si>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</si>
  <si>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</si>
  <si>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</si>
  <si>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</si>
  <si>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</si>
  <si>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</si>
  <si>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</si>
  <si>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</si>
  <si>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</si>
  <si>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</si>
  <si>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</si>
  <si>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</si>
  <si>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</si>
  <si>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</si>
  <si>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</si>
  <si>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</si>
  <si>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</si>
  <si>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</si>
  <si>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</si>
  <si>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</si>
  <si>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</si>
  <si>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</si>
  <si>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</si>
  <si>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</si>
  <si>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</si>
  <si>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</si>
  <si>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</si>
  <si>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</si>
  <si>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</si>
  <si>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</si>
  <si>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</si>
  <si>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</si>
  <si>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</si>
  <si>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</si>
  <si>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</si>
  <si>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</si>
  <si>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</si>
  <si>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</si>
  <si>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</si>
  <si>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</si>
  <si>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</si>
  <si>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</si>
  <si>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</si>
  <si>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</si>
  <si>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</si>
  <si>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</si>
  <si>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</si>
  <si>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</si>
  <si>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</si>
  <si>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</si>
  <si>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</si>
  <si>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</si>
  <si>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</si>
  <si>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</si>
  <si>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</si>
  <si>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</si>
  <si>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</si>
  <si>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</si>
  <si>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</si>
  <si>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</si>
  <si>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</si>
  <si>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</si>
  <si>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</si>
  <si>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</si>
  <si>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</si>
  <si>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</si>
  <si>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</si>
  <si>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</si>
  <si>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</si>
  <si>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</si>
  <si>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</si>
  <si>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</si>
  <si>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</si>
  <si>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</si>
  <si>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</si>
  <si>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</si>
  <si>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</si>
  <si>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</si>
  <si>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</si>
  <si>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</si>
  <si>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</si>
  <si>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</si>
  <si>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</si>
  <si>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</si>
  <si>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</si>
  <si>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</si>
  <si>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</si>
  <si>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</si>
  <si>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</si>
  <si>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</si>
  <si>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</si>
  <si>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</si>
  <si>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</si>
  <si>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</si>
  <si>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</si>
  <si>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</si>
  <si>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</si>
  <si>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</si>
  <si>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</si>
  <si>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</si>
  <si>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</si>
  <si>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</si>
  <si>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</si>
  <si>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</si>
  <si>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</si>
  <si>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</si>
  <si>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</si>
  <si>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</si>
  <si>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</si>
  <si>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</si>
  <si>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</si>
  <si>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</si>
  <si>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</si>
  <si>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</si>
  <si>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</si>
  <si>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</si>
  <si>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</si>
  <si>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</si>
  <si>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</si>
  <si>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</si>
  <si>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</si>
  <si>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</si>
  <si>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</si>
  <si>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</si>
  <si>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</si>
  <si>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</si>
  <si>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</si>
  <si>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</si>
  <si>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</si>
  <si>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</si>
  <si>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</si>
  <si>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</si>
  <si>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</si>
  <si>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</si>
  <si>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</si>
  <si>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</si>
  <si>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</si>
  <si>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</si>
  <si>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</si>
  <si>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</si>
  <si>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</si>
  <si>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</si>
  <si>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</si>
  <si>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</si>
  <si>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</si>
  <si>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</si>
  <si>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</si>
  <si>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</si>
  <si>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</si>
  <si>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</si>
  <si>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</si>
  <si>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</si>
  <si>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</si>
  <si>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</si>
  <si>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</si>
  <si>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</si>
  <si>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</si>
  <si>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</si>
  <si>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</si>
  <si>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</si>
  <si>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</si>
  <si>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</si>
  <si>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</si>
  <si>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</si>
  <si>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</si>
  <si>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</si>
  <si>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</si>
  <si>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</si>
  <si>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</si>
  <si>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</si>
  <si>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</si>
  <si>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</si>
  <si>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</si>
  <si>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</si>
  <si>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</si>
  <si>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</si>
  <si>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</si>
  <si>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</si>
  <si>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</si>
  <si>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</si>
  <si>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</si>
  <si>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</si>
  <si>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</si>
  <si>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</si>
  <si>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</si>
  <si>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</si>
  <si>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</si>
  <si>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</si>
  <si>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</si>
  <si>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</si>
  <si>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</si>
  <si>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</si>
  <si>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</si>
  <si>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</si>
  <si>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</si>
  <si>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</si>
  <si>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</si>
  <si>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</si>
  <si>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</si>
  <si>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</si>
  <si>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</si>
  <si>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</si>
  <si>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</si>
  <si>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</si>
  <si>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</si>
  <si>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</si>
  <si>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</si>
  <si>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</si>
  <si>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</si>
  <si>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</si>
  <si>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</si>
  <si>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</si>
  <si>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</si>
  <si>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</si>
  <si>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</si>
  <si>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</si>
  <si>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</si>
  <si>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</si>
  <si>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</si>
  <si>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</si>
  <si>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</si>
  <si>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</si>
  <si>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</si>
  <si>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</si>
  <si>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</si>
  <si>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</si>
  <si>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</si>
  <si>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</si>
  <si>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</si>
  <si>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</si>
  <si>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</si>
  <si>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</si>
  <si>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</si>
  <si>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</si>
  <si>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</si>
  <si>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</si>
  <si>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</si>
  <si>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</si>
  <si>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</si>
  <si>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</si>
  <si>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</si>
  <si>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</si>
  <si>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</si>
  <si>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</si>
  <si>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</si>
  <si>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</si>
  <si>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</si>
  <si>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</si>
  <si>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</si>
  <si>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</si>
  <si>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</si>
  <si>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</si>
  <si>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</si>
  <si>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</si>
  <si>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</si>
  <si>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</si>
  <si>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</si>
  <si>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</si>
  <si>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</si>
  <si>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</si>
  <si>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</si>
  <si>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</si>
  <si>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</si>
  <si>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</si>
  <si>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</si>
  <si>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</si>
  <si>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</si>
  <si>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</si>
  <si>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</si>
  <si>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</si>
  <si>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</si>
  <si>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</si>
  <si>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</si>
  <si>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</si>
  <si>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</si>
  <si>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</si>
  <si>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</si>
  <si>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</si>
  <si>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</si>
  <si>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</si>
  <si>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</si>
  <si>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</si>
  <si>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</si>
  <si>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</si>
  <si>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</si>
  <si>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</si>
  <si>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</si>
  <si>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</si>
  <si>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</si>
  <si>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</si>
  <si>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</si>
  <si>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</si>
  <si>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</si>
  <si>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</si>
  <si>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</si>
  <si>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</si>
  <si>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</si>
  <si>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</si>
  <si>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</si>
  <si>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</si>
  <si>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</si>
  <si>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</si>
  <si>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</si>
  <si>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</si>
  <si>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</si>
  <si>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</si>
  <si>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</si>
  <si>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</si>
  <si>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</si>
  <si>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</si>
  <si>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</si>
  <si>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</si>
  <si>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</si>
  <si>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</si>
  <si>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</si>
  <si>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</si>
  <si>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</si>
  <si>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</si>
  <si>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</si>
  <si>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</si>
  <si>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</si>
  <si>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</si>
  <si>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</si>
  <si>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</si>
  <si>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</si>
  <si>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</si>
  <si>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</si>
  <si>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</si>
  <si>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</si>
  <si>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</si>
  <si>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</si>
  <si>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</si>
  <si>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</si>
  <si>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</si>
  <si>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</si>
  <si>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</si>
  <si>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</si>
  <si>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</si>
  <si>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</si>
  <si>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</si>
  <si>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</si>
  <si>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</si>
  <si>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</si>
  <si>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</si>
  <si>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</si>
  <si>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</si>
  <si>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</si>
  <si>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</si>
  <si>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</si>
  <si>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</si>
  <si>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</si>
  <si>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</si>
  <si>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</si>
  <si>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</si>
  <si>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</si>
  <si>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</si>
  <si>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</si>
  <si>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</si>
  <si>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</si>
  <si>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</si>
  <si>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</si>
  <si>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</si>
  <si>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</si>
  <si>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</si>
  <si>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</si>
  <si>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</si>
  <si>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</si>
  <si>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</si>
  <si>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</si>
  <si>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</si>
  <si>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</si>
  <si>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</si>
  <si>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</si>
  <si>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</si>
  <si>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</si>
  <si>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</si>
  <si>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</si>
  <si>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</si>
  <si>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</si>
  <si>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</si>
  <si>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</si>
  <si>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</si>
  <si>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</si>
  <si>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</si>
  <si>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</si>
  <si>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</si>
  <si>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</si>
  <si>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</si>
  <si>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</si>
  <si>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</si>
  <si>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</si>
  <si>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</si>
  <si>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</si>
  <si>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</si>
  <si>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</si>
  <si>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</si>
  <si>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</si>
  <si>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</si>
  <si>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</si>
  <si>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</si>
  <si>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</si>
  <si>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</si>
  <si>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</si>
  <si>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</si>
  <si>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</si>
  <si>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</si>
  <si>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</si>
  <si>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</si>
  <si>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</si>
  <si>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</si>
  <si>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</si>
  <si>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</si>
  <si>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</si>
  <si>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</si>
  <si>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</si>
  <si>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</si>
  <si>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</si>
  <si>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</si>
  <si>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</si>
  <si>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</si>
  <si>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</si>
  <si>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</si>
  <si>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</si>
  <si>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</si>
  <si>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</si>
  <si>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</si>
  <si>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</si>
  <si>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</si>
  <si>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</si>
  <si>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</si>
  <si>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</si>
  <si>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</si>
  <si>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</si>
  <si>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</si>
  <si>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</si>
  <si>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</si>
  <si>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</si>
  <si>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</si>
  <si>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</si>
  <si>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</si>
  <si>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</si>
  <si>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</si>
  <si>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</si>
  <si>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</si>
  <si>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</si>
  <si>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</si>
  <si>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</si>
  <si>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</si>
  <si>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</si>
  <si>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</si>
  <si>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</si>
  <si>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</si>
  <si>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</si>
  <si>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</si>
  <si>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</si>
  <si>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</si>
  <si>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</si>
  <si>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</si>
  <si>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</si>
  <si>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</si>
  <si>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</si>
  <si>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</si>
  <si>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</si>
  <si>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</si>
  <si>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</si>
  <si>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</si>
  <si>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</si>
  <si>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</si>
  <si>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</si>
  <si>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</si>
  <si>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</si>
  <si>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</si>
  <si>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</si>
  <si>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</si>
  <si>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</si>
  <si>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</si>
  <si>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</si>
  <si>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</si>
  <si>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</si>
  <si>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</si>
  <si>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</si>
  <si>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</si>
  <si>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</si>
  <si>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</si>
  <si>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</si>
  <si>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</si>
  <si>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</si>
  <si>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</si>
  <si>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</si>
  <si>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</si>
  <si>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</si>
  <si>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</si>
  <si>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</si>
  <si>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</si>
  <si>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</si>
  <si>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</si>
  <si>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</si>
  <si>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</si>
  <si>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</si>
  <si>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</si>
  <si>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</si>
  <si>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</si>
  <si>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</si>
  <si>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</si>
  <si>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</si>
  <si>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</si>
  <si>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</si>
  <si>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</si>
  <si>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</si>
  <si>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</si>
  <si>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</si>
  <si>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</si>
  <si>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</si>
  <si>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</si>
  <si>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</si>
  <si>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</si>
  <si>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</si>
  <si>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</si>
  <si>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</si>
  <si>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</si>
  <si>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</si>
  <si>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</si>
  <si>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</si>
  <si>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</si>
  <si>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</si>
  <si>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</si>
  <si>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</si>
  <si>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</si>
  <si>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</si>
  <si>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</si>
  <si>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</si>
  <si>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</si>
  <si>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</si>
  <si>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</si>
  <si>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</si>
  <si>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</si>
  <si>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</si>
  <si>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</si>
  <si>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</si>
  <si>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</si>
  <si>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</si>
  <si>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</si>
  <si>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</si>
  <si>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</si>
  <si>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</si>
  <si>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</si>
  <si>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</si>
  <si>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</si>
  <si>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</si>
  <si>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</si>
  <si>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</si>
  <si>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</si>
  <si>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</si>
  <si>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</si>
  <si>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</si>
  <si>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</si>
  <si>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</si>
  <si>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</si>
  <si>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</si>
  <si>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</si>
  <si>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</si>
  <si>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</si>
  <si>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</si>
  <si>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</si>
  <si>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</si>
  <si>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</si>
  <si>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</si>
  <si>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</si>
  <si>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</si>
  <si>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</si>
  <si>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</si>
  <si>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</si>
  <si>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</si>
  <si>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</si>
  <si>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</si>
  <si>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</si>
  <si>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</si>
  <si>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</si>
  <si>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</si>
  <si>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</si>
  <si>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</si>
  <si>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</si>
  <si>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</si>
  <si>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</si>
  <si>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</si>
  <si>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</si>
  <si>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</si>
  <si>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</si>
  <si>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</si>
  <si>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</si>
  <si>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</si>
  <si>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</si>
  <si>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</si>
  <si>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</si>
  <si>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</si>
  <si>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</si>
  <si>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</si>
  <si>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</si>
  <si>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</si>
  <si>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</si>
  <si>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</si>
  <si>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</si>
  <si>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</si>
  <si>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</si>
  <si>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</si>
  <si>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</si>
  <si>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</si>
  <si>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</si>
  <si>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</si>
  <si>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</si>
  <si>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</si>
  <si>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</si>
  <si>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</si>
  <si>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</si>
  <si>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</si>
  <si>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</si>
  <si>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</si>
  <si>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</si>
  <si>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</si>
  <si>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</si>
  <si>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</si>
  <si>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</si>
  <si>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</si>
  <si>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</si>
  <si>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</si>
  <si>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</si>
  <si>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</si>
  <si>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</si>
  <si>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</si>
  <si>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</si>
  <si>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</si>
  <si>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</si>
  <si>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</si>
  <si>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</si>
  <si>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</si>
  <si>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</si>
  <si>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</si>
  <si>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</si>
  <si>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</si>
  <si>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</si>
  <si>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</si>
  <si>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</si>
  <si>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</si>
  <si>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</si>
  <si>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</si>
  <si>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</si>
  <si>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</si>
  <si>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</si>
  <si>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</si>
  <si>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</si>
  <si>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</si>
  <si>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</si>
  <si>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</si>
  <si>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</si>
  <si>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</si>
  <si>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</si>
  <si>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</si>
  <si>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</si>
  <si>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</si>
  <si>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</si>
  <si>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</si>
  <si>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</si>
  <si>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</si>
  <si>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</si>
  <si>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</si>
  <si>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</si>
  <si>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</si>
  <si>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</si>
  <si>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</si>
  <si>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</si>
  <si>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</si>
  <si>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</si>
  <si>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</si>
  <si>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</si>
  <si>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</si>
  <si>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</si>
  <si>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</si>
  <si>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</si>
  <si>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</si>
  <si>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</si>
  <si>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</si>
  <si>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</si>
  <si>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</si>
  <si>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</si>
  <si>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</si>
  <si>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</si>
  <si>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</si>
  <si>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</si>
  <si>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</si>
  <si>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</si>
  <si>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</si>
  <si>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</si>
  <si>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</si>
  <si>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</si>
  <si>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</si>
  <si>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</si>
  <si>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</si>
  <si>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</si>
  <si>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</si>
  <si>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</si>
  <si>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</si>
  <si>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</si>
  <si>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</si>
  <si>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</si>
  <si>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</si>
  <si>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</si>
  <si>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</si>
  <si>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</si>
  <si>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</si>
  <si>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</si>
  <si>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</si>
  <si>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</si>
  <si>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</si>
  <si>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</si>
  <si>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</si>
  <si>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</si>
  <si>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</si>
  <si>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</si>
  <si>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</si>
  <si>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</si>
  <si>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</si>
  <si>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</si>
  <si>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</si>
  <si>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</si>
  <si>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</si>
  <si>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</si>
  <si>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</si>
  <si>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</si>
  <si>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</si>
  <si>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</si>
  <si>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</si>
  <si>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</si>
  <si>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</si>
  <si>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</si>
  <si>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</si>
  <si>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</si>
  <si>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</si>
  <si>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</si>
  <si>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</si>
  <si>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</si>
  <si>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</si>
  <si>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</si>
  <si>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</si>
  <si>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</si>
  <si>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</si>
  <si>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</si>
  <si>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</si>
  <si>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</si>
  <si>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</si>
  <si>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</si>
  <si>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</si>
  <si>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</si>
  <si>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</si>
  <si>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</si>
  <si>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</si>
  <si>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</si>
  <si>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</si>
  <si>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</si>
  <si>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</si>
  <si>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</si>
  <si>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</si>
  <si>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</si>
  <si>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</si>
  <si>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</si>
  <si>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</si>
  <si>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</si>
  <si>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</si>
  <si>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</si>
  <si>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</si>
  <si>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</si>
  <si>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</si>
  <si>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</si>
  <si>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</si>
  <si>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</si>
  <si>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</si>
  <si>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</si>
  <si>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</si>
  <si>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</si>
  <si>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</si>
  <si>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</si>
  <si>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</si>
  <si>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</si>
  <si>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</si>
  <si>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</si>
  <si>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</si>
  <si>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</si>
  <si>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</si>
  <si>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</si>
  <si>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</si>
  <si>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</si>
  <si>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</si>
  <si>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</si>
  <si>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</si>
  <si>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</si>
  <si>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</si>
  <si>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</si>
  <si>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</si>
  <si>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</si>
  <si>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</si>
  <si>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</si>
  <si>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</si>
  <si>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</si>
  <si>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</si>
  <si>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</si>
  <si>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</si>
  <si>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</si>
  <si>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</si>
  <si>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</si>
  <si>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</si>
  <si>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</si>
  <si>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</si>
  <si>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</si>
  <si>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</si>
  <si>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</si>
  <si>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</si>
  <si>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</si>
  <si>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</si>
  <si>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</si>
  <si>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</si>
  <si>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</si>
  <si>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</si>
  <si>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</si>
  <si>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</si>
  <si>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</si>
  <si>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</si>
  <si>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</si>
  <si>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</si>
  <si>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</si>
  <si>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</si>
  <si>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</si>
  <si>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</si>
  <si>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</si>
  <si>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</si>
  <si>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</si>
  <si>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</si>
  <si>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</si>
  <si>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</si>
  <si>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</si>
  <si>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</si>
  <si>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</si>
  <si>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</si>
  <si>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</si>
  <si>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</si>
  <si>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</si>
  <si>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</si>
  <si>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</si>
  <si>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</si>
  <si>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</si>
  <si>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</si>
  <si>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</si>
  <si>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</si>
  <si>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</si>
  <si>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</si>
  <si>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</si>
  <si>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</si>
  <si>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</si>
  <si>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</si>
  <si>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</si>
  <si>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</si>
  <si>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</si>
  <si>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</si>
  <si>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</si>
  <si>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</si>
  <si>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</si>
  <si>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</si>
  <si>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</si>
  <si>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</si>
  <si>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</si>
  <si>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</si>
  <si>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</si>
  <si>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</si>
  <si>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</si>
  <si>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</si>
  <si>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</si>
  <si>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</si>
  <si>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</si>
  <si>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</si>
  <si>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</si>
  <si>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</si>
  <si>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</si>
  <si>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</si>
  <si>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</si>
  <si>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</si>
  <si>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</si>
  <si>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</si>
  <si>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</si>
  <si>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</si>
  <si>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</si>
  <si>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</si>
  <si>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</si>
  <si>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</si>
  <si>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</si>
  <si>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</si>
  <si>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</si>
  <si>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</si>
  <si>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</si>
  <si>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</si>
  <si>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</si>
  <si>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</si>
  <si>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</si>
  <si>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</si>
  <si>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</si>
  <si>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</si>
  <si>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</si>
  <si>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</si>
  <si>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</si>
  <si>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</si>
  <si>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</si>
  <si>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</si>
  <si>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</si>
  <si>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</si>
  <si>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</si>
  <si>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</si>
  <si>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</si>
  <si>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</si>
  <si>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</si>
  <si>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</si>
  <si>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</si>
  <si>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</si>
  <si>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</si>
  <si>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</si>
  <si>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</si>
  <si>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</si>
  <si>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</si>
  <si>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</si>
  <si>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</si>
  <si>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</si>
  <si>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</si>
  <si>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</si>
  <si>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</si>
  <si>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</si>
  <si>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</si>
  <si>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</si>
  <si>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</si>
  <si>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</si>
  <si>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</si>
  <si>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</si>
  <si>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</si>
  <si>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</si>
  <si>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</si>
  <si>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</si>
  <si>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</si>
  <si>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</si>
  <si>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</si>
  <si>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</si>
  <si>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</si>
  <si>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</si>
  <si>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</si>
  <si>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</si>
  <si>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</si>
  <si>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</si>
  <si>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</si>
  <si>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</si>
  <si>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</si>
  <si>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</si>
  <si>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</si>
  <si>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</si>
  <si>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</si>
  <si>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</si>
  <si>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</si>
  <si>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</si>
  <si>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</si>
  <si>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</si>
  <si>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</si>
  <si>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</si>
  <si>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</si>
  <si>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</si>
  <si>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</si>
  <si>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</si>
  <si>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</si>
  <si>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</si>
  <si>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</si>
  <si>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</si>
  <si>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</si>
  <si>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</si>
  <si>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</si>
  <si>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</si>
  <si>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</si>
  <si>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</si>
  <si>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</si>
  <si>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</si>
  <si>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</si>
  <si>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</si>
  <si>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</si>
  <si>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</si>
  <si>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</si>
  <si>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</si>
  <si>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</si>
  <si>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</si>
  <si>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</si>
  <si>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</si>
  <si>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</si>
  <si>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</si>
  <si>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</si>
  <si>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</si>
  <si>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</si>
  <si>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</si>
  <si>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</si>
  <si>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</si>
  <si>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</si>
  <si>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</si>
  <si>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</si>
  <si>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</si>
  <si>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</si>
  <si>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</si>
  <si>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</si>
  <si>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</si>
  <si>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</si>
  <si>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</si>
  <si>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</si>
  <si>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</si>
  <si>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</si>
  <si>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</si>
  <si>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</si>
  <si>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</si>
  <si>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</si>
  <si>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</si>
  <si>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</si>
  <si>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</si>
  <si>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</si>
  <si>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</si>
  <si>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</si>
  <si>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</si>
  <si>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</si>
  <si>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</si>
  <si>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</si>
  <si>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</si>
  <si>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</si>
  <si>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</si>
  <si>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</si>
  <si>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</si>
  <si>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</si>
  <si>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</si>
  <si>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</si>
  <si>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</si>
  <si>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</si>
  <si>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</si>
  <si>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</si>
  <si>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</si>
  <si>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</si>
  <si>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</si>
  <si>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</si>
  <si>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</si>
  <si>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</si>
  <si>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</si>
  <si>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</si>
  <si>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</si>
  <si>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</si>
  <si>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</si>
  <si>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</si>
  <si>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</si>
  <si>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</si>
  <si>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</si>
  <si>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</si>
  <si>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</si>
  <si>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</si>
  <si>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</si>
  <si>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</si>
  <si>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</si>
  <si>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</si>
  <si>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</si>
  <si>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</si>
  <si>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</si>
  <si>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</si>
  <si>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</si>
  <si>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</si>
  <si>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</si>
  <si>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</si>
  <si>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</si>
  <si>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</si>
  <si>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</si>
  <si>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</si>
  <si>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</si>
  <si>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</si>
  <si>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</si>
  <si>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</si>
  <si>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</si>
  <si>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</si>
  <si>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</si>
  <si>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</si>
  <si>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</si>
  <si>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</si>
  <si>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</si>
  <si>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</si>
  <si>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</si>
  <si>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</si>
  <si>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</si>
  <si>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</si>
  <si>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</si>
  <si>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</si>
  <si>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</si>
  <si>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</si>
  <si>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</si>
  <si>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</si>
  <si>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</si>
  <si>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</si>
  <si>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</si>
  <si>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</si>
  <si>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</si>
  <si>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</si>
  <si>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</si>
  <si>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</si>
  <si>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</si>
  <si>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</si>
  <si>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</si>
  <si>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</si>
  <si>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</si>
  <si>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</si>
  <si>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</si>
  <si>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</si>
  <si>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</si>
  <si>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</si>
  <si>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</si>
  <si>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</si>
  <si>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</si>
  <si>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</si>
  <si>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</si>
  <si>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</si>
  <si>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</si>
  <si>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</si>
  <si>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</si>
  <si>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</si>
  <si>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</si>
  <si>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</si>
  <si>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</si>
  <si>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</si>
  <si>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</si>
  <si>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</si>
  <si>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</si>
  <si>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</si>
  <si>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</si>
  <si>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</si>
  <si>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</si>
  <si>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</si>
  <si>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</si>
  <si>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</si>
  <si>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</si>
  <si>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</si>
  <si>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</si>
  <si>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</si>
  <si>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</si>
  <si>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</si>
  <si>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</si>
  <si>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</si>
  <si>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</si>
  <si>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</si>
  <si>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</si>
  <si>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</si>
  <si>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</si>
  <si>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</si>
  <si>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</si>
  <si>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</si>
  <si>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</si>
  <si>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</si>
  <si>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</si>
  <si>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</si>
  <si>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</si>
  <si>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</si>
  <si>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</si>
  <si>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</si>
  <si>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</si>
  <si>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</si>
  <si>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</si>
  <si>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</si>
  <si>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</si>
  <si>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</si>
  <si>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</si>
  <si>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</si>
  <si>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</si>
  <si>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</si>
  <si>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</si>
  <si>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</si>
  <si>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</si>
  <si>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</si>
  <si>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</si>
  <si>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</si>
  <si>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</si>
  <si>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</si>
  <si>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</si>
  <si>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</si>
  <si>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</si>
  <si>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</si>
  <si>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</si>
  <si>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</si>
  <si>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</si>
  <si>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</si>
  <si>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</si>
  <si>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</si>
  <si>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</si>
  <si>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</si>
  <si>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</si>
  <si>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</si>
  <si>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</si>
  <si>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</si>
  <si>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</si>
  <si>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</si>
  <si>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</si>
  <si>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</si>
  <si>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</si>
  <si>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</si>
  <si>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</si>
  <si>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</si>
  <si>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</si>
  <si>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</si>
  <si>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</si>
  <si>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</si>
  <si>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</si>
  <si>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</si>
  <si>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</si>
  <si>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</si>
  <si>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</si>
  <si>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</si>
  <si>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</si>
  <si>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</si>
  <si>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</si>
  <si>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</si>
  <si>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</si>
  <si>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</si>
  <si>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</si>
  <si>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</si>
  <si>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</si>
  <si>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</si>
  <si>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</si>
  <si>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</si>
  <si>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</si>
  <si>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</si>
  <si>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</si>
  <si>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</si>
  <si>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</si>
  <si>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</si>
  <si>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</si>
  <si>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</si>
  <si>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</si>
  <si>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</si>
  <si>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</si>
  <si>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</si>
  <si>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</si>
  <si>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</si>
  <si>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</si>
  <si>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</si>
  <si>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</si>
  <si>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</si>
  <si>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</si>
  <si>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</si>
  <si>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</si>
  <si>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</si>
  <si>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</si>
  <si>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</si>
  <si>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</si>
  <si>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</si>
  <si>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</si>
  <si>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</si>
  <si>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</si>
  <si>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</si>
  <si>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</si>
  <si>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</si>
  <si>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</si>
  <si>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</si>
  <si>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</si>
  <si>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</si>
  <si>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</si>
  <si>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</si>
  <si>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</si>
  <si>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</si>
  <si>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</si>
  <si>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</si>
  <si>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</si>
  <si>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</si>
  <si>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</si>
  <si>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</si>
  <si>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</si>
  <si>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</si>
  <si>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</si>
  <si>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</si>
  <si>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</si>
  <si>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</si>
  <si>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</si>
  <si>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</si>
  <si>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</si>
  <si>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</si>
  <si>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</si>
  <si>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</si>
  <si>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</si>
  <si>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</si>
  <si>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</si>
  <si>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</si>
  <si>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</si>
  <si>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</si>
  <si>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</si>
  <si>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</si>
  <si>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</si>
  <si>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</si>
  <si>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</si>
  <si>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</si>
  <si>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</si>
  <si>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</si>
  <si>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</si>
  <si>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</si>
  <si>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</si>
  <si>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</si>
  <si>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</si>
  <si>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</si>
  <si>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</si>
  <si>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</si>
  <si>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</si>
  <si>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</si>
  <si>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</si>
  <si>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</si>
  <si>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</si>
  <si>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</si>
  <si>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</si>
  <si>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</si>
  <si>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</si>
  <si>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</si>
  <si>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</si>
  <si>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</si>
  <si>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</si>
  <si>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</si>
  <si>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</si>
  <si>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</si>
  <si>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</si>
  <si>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</si>
  <si>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</si>
  <si>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</si>
  <si>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</si>
  <si>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</si>
  <si>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</si>
  <si>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</si>
  <si>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</si>
  <si>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</si>
  <si>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</si>
  <si>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</si>
  <si>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</si>
  <si>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</si>
  <si>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</si>
  <si>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</si>
  <si>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</si>
  <si>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</si>
  <si>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</si>
  <si>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</si>
  <si>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</si>
  <si>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</si>
  <si>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</si>
  <si>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</si>
  <si>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</si>
  <si>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</si>
  <si>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</si>
  <si>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</si>
  <si>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</si>
  <si>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</si>
  <si>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</si>
  <si>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</si>
  <si>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</si>
  <si>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</si>
  <si>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</si>
  <si>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</si>
  <si>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</si>
  <si>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</si>
  <si>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</si>
  <si>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</si>
  <si>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</si>
  <si>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</si>
  <si>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</si>
  <si>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</si>
  <si>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</si>
  <si>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</si>
  <si>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</si>
  <si>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</si>
  <si>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</si>
  <si>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</si>
  <si>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</si>
  <si>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</si>
  <si>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</si>
  <si>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</si>
  <si>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</si>
  <si>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</si>
  <si>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</si>
  <si>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</si>
  <si>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</si>
  <si>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</si>
  <si>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</si>
  <si>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</si>
  <si>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</si>
  <si>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</si>
  <si>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</si>
  <si>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</si>
  <si>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</si>
  <si>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</si>
  <si>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</si>
  <si>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</si>
  <si>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</si>
  <si>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</si>
  <si>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</si>
  <si>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</si>
  <si>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</si>
  <si>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</si>
  <si>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</si>
  <si>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</si>
  <si>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</si>
  <si>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</si>
  <si>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</si>
  <si>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</si>
  <si>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</si>
  <si>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</si>
  <si>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</si>
  <si>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</si>
  <si>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</si>
  <si>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</si>
  <si>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</si>
  <si>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</si>
  <si>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</si>
  <si>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</si>
  <si>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</si>
  <si>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</si>
  <si>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</si>
  <si>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</si>
  <si>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</si>
  <si>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</si>
  <si>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</si>
  <si>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</si>
  <si>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</si>
  <si>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</si>
  <si>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</si>
  <si>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</si>
  <si>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</si>
  <si>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</si>
  <si>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</si>
  <si>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</si>
  <si>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</si>
  <si>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</si>
  <si>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</si>
  <si>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</si>
  <si>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</si>
  <si>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</si>
  <si>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</si>
  <si>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</si>
  <si>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</si>
  <si>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</si>
  <si>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</si>
  <si>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</si>
  <si>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</si>
  <si>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</si>
  <si>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</si>
  <si>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</si>
  <si>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</si>
  <si>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</si>
  <si>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</si>
  <si>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</si>
  <si>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</si>
  <si>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</si>
  <si>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</si>
  <si>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</si>
  <si>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</si>
  <si>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</si>
  <si>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</si>
  <si>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</si>
  <si>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</si>
  <si>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</si>
  <si>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</si>
  <si>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</si>
  <si>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</si>
  <si>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</si>
  <si>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</si>
  <si>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</si>
  <si>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</si>
  <si>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</si>
  <si>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</si>
  <si>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</si>
  <si>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</si>
  <si>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</si>
  <si>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</si>
  <si>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</si>
  <si>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</si>
  <si>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</si>
  <si>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</si>
  <si>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</si>
  <si>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</si>
  <si>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</si>
  <si>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</si>
  <si>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</si>
  <si>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</si>
  <si>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</si>
  <si>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</si>
  <si>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</si>
  <si>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</si>
  <si>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</si>
  <si>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</si>
  <si>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</si>
  <si>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</si>
  <si>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</si>
  <si>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</si>
  <si>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</si>
  <si>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</si>
  <si>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</si>
  <si>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</si>
  <si>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</si>
  <si>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</si>
  <si>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</si>
  <si>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</si>
  <si>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</si>
  <si>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</si>
  <si>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</si>
  <si>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</si>
  <si>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</si>
  <si>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</si>
  <si>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</si>
  <si>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</si>
  <si>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</si>
  <si>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</si>
  <si>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</si>
  <si>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</si>
  <si>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</si>
  <si>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</si>
  <si>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</si>
  <si>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</si>
  <si>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</si>
  <si>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</si>
  <si>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</si>
  <si>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</si>
  <si>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</si>
  <si>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</si>
  <si>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</si>
  <si>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</si>
  <si>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</si>
  <si>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</si>
  <si>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</si>
  <si>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</si>
  <si>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</si>
  <si>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</si>
  <si>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</si>
  <si>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</si>
  <si>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</si>
  <si>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</si>
  <si>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</si>
  <si>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</si>
  <si>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</si>
  <si>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</si>
  <si>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</si>
  <si>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</si>
  <si>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</si>
  <si>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</si>
  <si>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</si>
  <si>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</si>
  <si>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</si>
  <si>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</si>
  <si>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</si>
  <si>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</si>
  <si>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</si>
  <si>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</si>
  <si>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</si>
  <si>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</si>
  <si>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</si>
  <si>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</si>
  <si>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</si>
  <si>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</si>
  <si>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</si>
  <si>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</si>
  <si>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</si>
  <si>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</si>
  <si>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</si>
  <si>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</si>
  <si>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</si>
  <si>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</si>
  <si>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</si>
  <si>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</si>
  <si>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</si>
  <si>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</si>
  <si>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</si>
  <si>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</si>
  <si>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</si>
  <si>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</si>
  <si>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</si>
  <si>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</si>
  <si>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</si>
  <si>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</si>
  <si>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</si>
  <si>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</si>
  <si>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</si>
  <si>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</si>
  <si>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</si>
  <si>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</si>
  <si>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</si>
  <si>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</si>
  <si>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</si>
  <si>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</si>
  <si>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</si>
  <si>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</si>
  <si>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</si>
  <si>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</si>
  <si>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</si>
  <si>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</si>
  <si>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</si>
  <si>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</si>
  <si>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</si>
  <si>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</si>
  <si>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</si>
  <si>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</si>
  <si>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</si>
  <si>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</si>
  <si>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</si>
  <si>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</si>
  <si>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</si>
  <si>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</si>
  <si>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</si>
  <si>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</si>
  <si>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</si>
  <si>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</si>
  <si>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</si>
  <si>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</si>
  <si>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</si>
  <si>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</si>
  <si>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</si>
  <si>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</si>
  <si>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</si>
  <si>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</si>
  <si>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</si>
  <si>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</si>
  <si>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</si>
  <si>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</si>
  <si>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</si>
  <si>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</si>
  <si>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</si>
  <si>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</si>
  <si>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</si>
  <si>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</si>
  <si>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</si>
  <si>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</si>
  <si>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</si>
  <si>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</si>
  <si>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</si>
  <si>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</si>
  <si>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</si>
  <si>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</si>
  <si>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</si>
  <si>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</si>
  <si>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</si>
  <si>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</si>
  <si>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</si>
  <si>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</si>
  <si>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</si>
  <si>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</si>
  <si>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</si>
  <si>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</si>
  <si>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</si>
  <si>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</si>
  <si>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</si>
  <si>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</si>
  <si>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</si>
  <si>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</si>
  <si>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</si>
  <si>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</si>
  <si>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</si>
  <si>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</si>
  <si>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</si>
  <si>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</si>
  <si>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</si>
  <si>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</si>
  <si>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</si>
  <si>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</si>
  <si>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</si>
  <si>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</si>
  <si>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</si>
  <si>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</si>
  <si>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</si>
  <si>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</si>
  <si>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</si>
  <si>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</si>
  <si>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</si>
  <si>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</si>
  <si>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</si>
  <si>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</si>
  <si>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</si>
  <si>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</si>
  <si>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</si>
  <si>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</si>
  <si>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</si>
  <si>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</si>
  <si>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</si>
  <si>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</si>
  <si>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</si>
  <si>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</si>
  <si>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</si>
  <si>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</si>
  <si>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</si>
  <si>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</si>
  <si>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</si>
  <si>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</si>
  <si>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</si>
  <si>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</si>
  <si>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</si>
  <si>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</si>
  <si>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</si>
  <si>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</si>
  <si>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</si>
  <si>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</si>
  <si>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</si>
  <si>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</si>
  <si>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</si>
  <si>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</si>
  <si>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</si>
  <si>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</si>
  <si>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</si>
  <si>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</si>
  <si>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</si>
  <si>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</si>
  <si>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</si>
  <si>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</si>
  <si>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</si>
  <si>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</si>
  <si>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</si>
  <si>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</si>
  <si>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</si>
  <si>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</si>
  <si>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</si>
  <si>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</si>
  <si>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</si>
  <si>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</si>
  <si>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</si>
  <si>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</si>
  <si>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</si>
  <si>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</si>
  <si>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</si>
  <si>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</si>
  <si>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</si>
  <si>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</si>
  <si>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</si>
  <si>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</si>
  <si>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</si>
  <si>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</si>
  <si>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</si>
  <si>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</si>
  <si>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</si>
  <si>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</si>
  <si>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</si>
  <si>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</si>
  <si>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</si>
  <si>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</si>
  <si>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</si>
  <si>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</si>
  <si>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</si>
  <si>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</si>
  <si>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</si>
  <si>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</si>
  <si>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</si>
  <si>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</si>
  <si>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</si>
  <si>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</si>
  <si>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</si>
  <si>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</si>
  <si>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</si>
  <si>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</si>
  <si>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</si>
  <si>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</si>
  <si>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</si>
  <si>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</si>
  <si>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</si>
  <si>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</si>
  <si>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</si>
  <si>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</si>
  <si>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</si>
  <si>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</si>
  <si>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</si>
  <si>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</si>
  <si>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</si>
  <si>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</si>
  <si>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</si>
  <si>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</si>
  <si>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</si>
  <si>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</si>
  <si>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</si>
  <si>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</si>
  <si>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</si>
  <si>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</si>
  <si>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</si>
  <si>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</si>
  <si>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</si>
  <si>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</si>
  <si>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</si>
  <si>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</si>
  <si>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</si>
  <si>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</si>
  <si>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</si>
  <si>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</si>
  <si>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</si>
  <si>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</si>
  <si>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</si>
  <si>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</si>
  <si>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</si>
  <si>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</si>
  <si>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</si>
  <si>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</si>
  <si>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</si>
  <si>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</si>
  <si>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</si>
  <si>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</si>
  <si>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</si>
  <si>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</si>
  <si>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</si>
  <si>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</si>
  <si>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</si>
  <si>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</si>
  <si>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</si>
  <si>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</si>
  <si>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</si>
  <si>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</si>
  <si>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</si>
  <si>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</si>
  <si>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</si>
  <si>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</si>
  <si>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</si>
  <si>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</si>
  <si>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</si>
  <si>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</si>
  <si>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</si>
  <si>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</si>
  <si>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</si>
  <si>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</si>
  <si>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</si>
  <si>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</si>
  <si>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</si>
  <si>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</si>
  <si>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</si>
  <si>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</si>
  <si>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</si>
  <si>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</si>
  <si>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</si>
  <si>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</si>
  <si>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</si>
  <si>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</si>
  <si>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</si>
  <si>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</si>
  <si>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</si>
  <si>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</si>
  <si>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</si>
  <si>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</si>
  <si>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</si>
  <si>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</si>
  <si>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</si>
  <si>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</si>
  <si>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</si>
  <si>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</si>
  <si>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</si>
  <si>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</si>
  <si>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</si>
  <si>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</si>
  <si>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</si>
  <si>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</si>
  <si>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</si>
  <si>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</si>
  <si>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</si>
  <si>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</si>
  <si>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</si>
  <si>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</si>
  <si>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</si>
  <si>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</si>
  <si>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</si>
  <si>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</si>
  <si>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</si>
  <si>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</si>
  <si>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</si>
  <si>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</si>
  <si>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</si>
  <si>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</si>
  <si>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</si>
  <si>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</si>
  <si>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</si>
  <si>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</si>
  <si>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</si>
  <si>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</si>
  <si>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</si>
  <si>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</si>
  <si>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</si>
  <si>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</si>
  <si>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</si>
  <si>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</si>
  <si>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</si>
  <si>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</si>
  <si>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</si>
  <si>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</si>
  <si>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</si>
  <si>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</si>
  <si>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</si>
  <si>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</si>
  <si>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</si>
  <si>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</si>
  <si>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</si>
  <si>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</si>
  <si>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</si>
  <si>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</si>
  <si>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</si>
  <si>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</si>
  <si>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</si>
  <si>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</si>
  <si>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</si>
  <si>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</si>
  <si>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</si>
  <si>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</si>
  <si>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</si>
  <si>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</si>
  <si>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</si>
  <si>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</si>
  <si>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</si>
  <si>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</si>
  <si>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</si>
  <si>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</si>
  <si>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</si>
  <si>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</si>
  <si>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</si>
  <si>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</si>
  <si>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</si>
  <si>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</si>
  <si>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</si>
  <si>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</si>
  <si>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</si>
  <si>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</si>
  <si>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</si>
  <si>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</si>
  <si>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</si>
  <si>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</si>
  <si>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</si>
  <si>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</si>
  <si>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</si>
  <si>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</si>
  <si>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</si>
  <si>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</si>
  <si>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</si>
  <si>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</si>
  <si>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</si>
  <si>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</si>
  <si>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</si>
  <si>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</si>
  <si>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</si>
  <si>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</si>
  <si>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</si>
  <si>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</si>
  <si>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</si>
  <si>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</si>
  <si>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</si>
  <si>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</si>
  <si>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</si>
  <si>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</si>
  <si>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</si>
  <si>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</si>
  <si>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</si>
  <si>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</si>
  <si>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</si>
  <si>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</si>
  <si>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</si>
  <si>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</si>
  <si>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</si>
  <si>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</si>
  <si>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</si>
  <si>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</si>
  <si>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</si>
  <si>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</si>
  <si>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</si>
  <si>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</si>
  <si>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</si>
  <si>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</si>
  <si>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</si>
  <si>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</si>
  <si>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</si>
  <si>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</si>
  <si>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</si>
  <si>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</si>
  <si>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</si>
  <si>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</si>
  <si>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</si>
  <si>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</si>
  <si>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</si>
  <si>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</si>
  <si>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</si>
  <si>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</si>
  <si>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</si>
  <si>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</si>
  <si>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</si>
  <si>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</si>
  <si>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</si>
  <si>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</si>
  <si>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</si>
  <si>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</si>
  <si>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</si>
  <si>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</si>
  <si>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</si>
  <si>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</si>
  <si>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</si>
  <si>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</si>
  <si>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</si>
  <si>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</si>
  <si>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</si>
  <si>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</si>
  <si>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</si>
  <si>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</si>
  <si>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</si>
  <si>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</si>
  <si>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</si>
  <si>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</si>
  <si>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</si>
  <si>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</si>
  <si>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</si>
  <si>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</si>
  <si>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</si>
  <si>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</si>
  <si>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</si>
  <si>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</si>
  <si>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</si>
  <si>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</si>
  <si>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</si>
  <si>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</si>
  <si>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</si>
  <si>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</si>
  <si>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</si>
  <si>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</si>
  <si>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</si>
  <si>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</si>
  <si>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</si>
  <si>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</si>
  <si>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</si>
  <si>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</si>
  <si>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</si>
  <si>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</si>
  <si>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</si>
  <si>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</si>
  <si>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</si>
  <si>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</si>
  <si>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</si>
  <si>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</si>
  <si>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</si>
  <si>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</si>
  <si>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</si>
  <si>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</si>
  <si>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</si>
  <si>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</si>
  <si>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</si>
  <si>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</si>
  <si>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</si>
  <si>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</si>
  <si>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</si>
  <si>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</si>
  <si>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</si>
  <si>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</si>
  <si>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</si>
  <si>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</si>
  <si>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</si>
  <si>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</si>
  <si>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</si>
  <si>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</si>
  <si>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</si>
  <si>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</si>
  <si>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</si>
  <si>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</si>
  <si>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</si>
  <si>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</si>
  <si>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</si>
  <si>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</si>
  <si>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</si>
  <si>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</si>
  <si>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</si>
  <si>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</si>
  <si>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</si>
  <si>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</si>
  <si>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</si>
  <si>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</si>
  <si>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</si>
  <si>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</si>
  <si>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</si>
  <si>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</si>
  <si>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</si>
  <si>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</si>
  <si>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</si>
  <si>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</si>
  <si>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</si>
  <si>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</si>
  <si>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</si>
  <si>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</si>
  <si>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</si>
  <si>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</si>
  <si>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</si>
  <si>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</si>
  <si>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</si>
  <si>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</si>
  <si>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</si>
  <si>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</si>
  <si>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</si>
  <si>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</si>
  <si>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</si>
  <si>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</si>
  <si>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</si>
  <si>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</si>
  <si>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</si>
  <si>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</si>
  <si>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</si>
  <si>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</si>
  <si>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</si>
  <si>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</si>
  <si>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</si>
  <si>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</si>
  <si>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</si>
  <si>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</si>
  <si>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</si>
  <si>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</si>
  <si>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</si>
  <si>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</si>
  <si>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</si>
  <si>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</si>
  <si>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</si>
  <si>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</si>
  <si>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</si>
  <si>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</si>
  <si>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</si>
  <si>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</si>
  <si>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</si>
  <si>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</si>
  <si>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</si>
  <si>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</si>
  <si>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</si>
  <si>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</si>
  <si>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</si>
  <si>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</si>
  <si>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</si>
  <si>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</si>
  <si>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</si>
  <si>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</si>
  <si>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</si>
  <si>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</si>
  <si>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</si>
  <si>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</si>
  <si>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</si>
  <si>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</si>
  <si>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</si>
  <si>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</si>
  <si>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</si>
  <si>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</si>
  <si>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</si>
  <si>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</si>
  <si>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</si>
  <si>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</si>
  <si>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</si>
  <si>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</si>
  <si>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</si>
  <si>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</si>
  <si>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</si>
  <si>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</si>
  <si>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</si>
  <si>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</si>
  <si>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</si>
  <si>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</si>
  <si>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</si>
  <si>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</si>
  <si>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</si>
  <si>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</si>
  <si>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</si>
  <si>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</si>
  <si>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</si>
  <si>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</si>
  <si>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</si>
  <si>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</si>
  <si>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</si>
  <si>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</si>
  <si>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</si>
  <si>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</si>
  <si>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</si>
  <si>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</si>
  <si>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</si>
  <si>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</si>
  <si>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</si>
  <si>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</si>
  <si>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</si>
  <si>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</si>
  <si>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</si>
  <si>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</si>
  <si>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</si>
  <si>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</si>
  <si>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</si>
  <si>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</si>
  <si>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</si>
  <si>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</si>
  <si>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</si>
  <si>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</si>
  <si>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</si>
  <si>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</si>
  <si>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</si>
  <si>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</si>
  <si>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</si>
  <si>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</si>
  <si>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</si>
  <si>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</si>
  <si>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</si>
  <si>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</si>
  <si>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</si>
  <si>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</si>
  <si>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</si>
  <si>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</si>
  <si>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</si>
  <si>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</si>
  <si>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</si>
  <si>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</si>
  <si>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</si>
  <si>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</si>
  <si>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</si>
  <si>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</si>
  <si>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</si>
  <si>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</si>
  <si>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</si>
  <si>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</si>
  <si>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</si>
  <si>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</si>
  <si>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</si>
  <si>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</si>
  <si>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</si>
  <si>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</si>
  <si>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</si>
  <si>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</si>
  <si>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</si>
  <si>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</si>
  <si>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</si>
  <si>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</si>
  <si>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</si>
  <si>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</si>
  <si>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</si>
  <si>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</si>
  <si>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</si>
  <si>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</si>
  <si>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</si>
  <si>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</si>
  <si>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</si>
  <si>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</si>
  <si>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</si>
  <si>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</si>
  <si>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</si>
  <si>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</si>
  <si>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</si>
  <si>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</si>
  <si>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</si>
  <si>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</si>
  <si>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</si>
  <si>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</si>
  <si>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</si>
  <si>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</si>
  <si>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</si>
  <si>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</si>
  <si>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</si>
  <si>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</si>
  <si>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</si>
  <si>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</si>
  <si>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</si>
  <si>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</si>
  <si>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</si>
  <si>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</si>
  <si>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</si>
  <si>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</si>
  <si>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</si>
  <si>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</si>
  <si>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</si>
  <si>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</si>
  <si>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</si>
  <si>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</si>
  <si>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</si>
  <si>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</si>
  <si>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</si>
  <si>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</si>
  <si>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</si>
  <si>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</si>
  <si>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</si>
  <si>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</si>
  <si>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</si>
  <si>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</si>
  <si>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</si>
  <si>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</si>
  <si>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</si>
  <si>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</si>
  <si>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</si>
  <si>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</si>
  <si>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</si>
  <si>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</si>
  <si>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</si>
  <si>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</si>
  <si>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</si>
  <si>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</si>
  <si>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</si>
  <si>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</si>
  <si>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</si>
  <si>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</si>
  <si>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</si>
  <si>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</si>
  <si>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</si>
  <si>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</si>
  <si>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</si>
  <si>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</si>
  <si>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</si>
  <si>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</si>
  <si>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</si>
  <si>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</si>
  <si>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</si>
  <si>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</si>
  <si>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</si>
  <si>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</si>
  <si>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</si>
  <si>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</si>
  <si>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</si>
  <si>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</si>
  <si>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</si>
  <si>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</si>
  <si>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</si>
  <si>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</si>
  <si>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</si>
  <si>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</si>
  <si>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</si>
  <si>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</si>
  <si>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</si>
  <si>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</si>
  <si>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</si>
  <si>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</si>
  <si>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</si>
  <si>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</si>
  <si>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</si>
  <si>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</si>
  <si>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</si>
  <si>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</si>
  <si>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</si>
  <si>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</si>
  <si>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</si>
  <si>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</si>
  <si>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</si>
  <si>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</si>
  <si>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</si>
  <si>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</si>
  <si>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</si>
  <si>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</si>
  <si>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</si>
  <si>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</si>
  <si>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</si>
  <si>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</si>
  <si>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</si>
  <si>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</si>
  <si>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</si>
  <si>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</si>
  <si>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</si>
  <si>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</si>
  <si>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</si>
  <si>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</si>
  <si>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</si>
  <si>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</si>
  <si>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</si>
  <si>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</si>
  <si>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</si>
  <si>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</si>
  <si>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</si>
  <si>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</si>
  <si>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</si>
  <si>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</si>
  <si>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</si>
  <si>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</si>
  <si>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</si>
  <si>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</si>
  <si>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</si>
  <si>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</si>
  <si>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</si>
  <si>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</si>
  <si>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</si>
  <si>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</si>
  <si>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</si>
  <si>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</si>
  <si>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</si>
  <si>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</si>
  <si>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</si>
  <si>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</si>
  <si>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</si>
  <si>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</si>
  <si>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</si>
  <si>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</si>
  <si>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</si>
  <si>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</si>
  <si>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</si>
  <si>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</si>
  <si>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</si>
  <si>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</si>
  <si>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</si>
  <si>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</si>
  <si>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</si>
  <si>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</si>
  <si>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</si>
  <si>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</si>
  <si>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</si>
  <si>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</si>
  <si>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</si>
  <si>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</si>
  <si>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</si>
  <si>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</si>
  <si>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</si>
  <si>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</si>
  <si>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</si>
  <si>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</si>
  <si>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</si>
  <si>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</si>
  <si>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</si>
  <si>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</si>
  <si>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</si>
  <si>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</si>
  <si>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</si>
  <si>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</si>
  <si>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</si>
  <si>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</si>
  <si>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</si>
  <si>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</si>
  <si>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</si>
  <si>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</si>
  <si>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</si>
  <si>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</si>
  <si>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</si>
  <si>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</si>
  <si>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</si>
  <si>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</si>
  <si>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</si>
  <si>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</si>
  <si>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</si>
  <si>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</si>
  <si>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</si>
  <si>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</si>
  <si>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</si>
  <si>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</si>
  <si>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</si>
  <si>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</si>
  <si>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</si>
  <si>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</si>
  <si>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</si>
  <si>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</si>
  <si>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</si>
  <si>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</si>
  <si>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</si>
  <si>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</si>
  <si>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</si>
  <si>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</si>
  <si>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</si>
  <si>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</si>
  <si>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</si>
  <si>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</si>
  <si>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</si>
  <si>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</si>
  <si>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</si>
  <si>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</si>
  <si>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</si>
  <si>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</si>
  <si>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</si>
  <si>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</si>
  <si>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</si>
  <si>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</si>
  <si>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</si>
  <si>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</si>
  <si>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</si>
  <si>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</si>
  <si>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</si>
  <si>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</si>
  <si>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</si>
  <si>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</si>
  <si>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</si>
  <si>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</si>
  <si>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</si>
  <si>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</si>
  <si>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</si>
  <si>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</si>
  <si>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</si>
  <si>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</si>
  <si>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</si>
  <si>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</si>
  <si>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</si>
  <si>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</si>
  <si>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</si>
  <si>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</si>
  <si>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</si>
  <si>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</si>
  <si>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</si>
  <si>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</si>
  <si>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</si>
  <si>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</si>
  <si>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</si>
  <si>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</si>
  <si>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</si>
  <si>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</si>
  <si>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</si>
  <si>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</si>
  <si>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</si>
  <si>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</si>
  <si>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</si>
  <si>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</si>
  <si>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</si>
  <si>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</si>
  <si>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</si>
  <si>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</si>
  <si>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</si>
  <si>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</si>
  <si>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</si>
  <si>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</si>
  <si>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</si>
  <si>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</si>
  <si>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</si>
  <si>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</si>
  <si>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</si>
  <si>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</si>
  <si>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</si>
  <si>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</si>
  <si>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</si>
  <si>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</si>
  <si>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</si>
  <si>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</si>
  <si>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</si>
  <si>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</si>
  <si>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</si>
  <si>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</si>
  <si>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</si>
  <si>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</si>
  <si>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</si>
  <si>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</si>
  <si>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</si>
  <si>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</si>
  <si>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</si>
  <si>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</si>
  <si>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</si>
  <si>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</si>
  <si>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</si>
  <si>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</si>
  <si>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</si>
  <si>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</si>
  <si>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</si>
  <si>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</si>
  <si>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</si>
  <si>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</si>
  <si>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</si>
  <si>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</si>
  <si>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</si>
  <si>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</si>
  <si>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</si>
  <si>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</si>
  <si>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</si>
  <si>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</si>
  <si>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</si>
  <si>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</si>
  <si>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</si>
  <si>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</si>
  <si>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</si>
  <si>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</si>
  <si>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</si>
  <si>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</si>
  <si>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</si>
  <si>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</si>
  <si>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</si>
  <si>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</si>
  <si>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</si>
  <si>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</si>
  <si>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</si>
  <si>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</si>
  <si>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</si>
  <si>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</si>
  <si>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</si>
  <si>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</si>
  <si>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</si>
  <si>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</si>
  <si>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</si>
  <si>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</si>
  <si>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</si>
  <si>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</si>
  <si>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</si>
  <si>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</si>
  <si>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</si>
  <si>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</si>
  <si>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</si>
  <si>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</si>
  <si>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</si>
  <si>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</si>
  <si>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</si>
  <si>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</si>
  <si>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</si>
  <si>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</si>
  <si>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</si>
  <si>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</si>
  <si>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</si>
  <si>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</si>
  <si>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</si>
  <si>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</si>
  <si>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</si>
  <si>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</si>
  <si>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</si>
  <si>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</si>
  <si>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</si>
  <si>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</si>
  <si>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</si>
  <si>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</si>
  <si>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</si>
  <si>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</si>
  <si>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</si>
  <si>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</si>
  <si>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</si>
  <si>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</si>
  <si>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</si>
  <si>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</si>
  <si>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</si>
  <si>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</si>
  <si>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</si>
  <si>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</si>
  <si>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</si>
  <si>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</si>
  <si>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</si>
  <si>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</si>
  <si>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</si>
  <si>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</si>
  <si>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</si>
  <si>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</si>
  <si>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</si>
  <si>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</si>
  <si>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</si>
  <si>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</si>
  <si>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</si>
  <si>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</si>
  <si>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</si>
  <si>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</si>
  <si>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</si>
  <si>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</si>
  <si>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</si>
  <si>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</si>
  <si>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</si>
  <si>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</si>
  <si>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</si>
  <si>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</si>
  <si>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</si>
  <si>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</si>
  <si>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</si>
  <si>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</si>
  <si>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</si>
  <si>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</si>
  <si>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</si>
  <si>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</si>
  <si>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</si>
  <si>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</si>
  <si>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</si>
  <si>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</si>
  <si>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</si>
  <si>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</si>
  <si>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</si>
  <si>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</si>
  <si>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</si>
  <si>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</si>
  <si>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</si>
  <si>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</si>
  <si>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</si>
  <si>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</si>
  <si>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</si>
  <si>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</si>
  <si>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</si>
  <si>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</si>
  <si>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</si>
  <si>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</si>
  <si>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</si>
  <si>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</si>
  <si>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</si>
  <si>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</si>
  <si>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</si>
  <si>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</si>
  <si>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</si>
  <si>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</si>
  <si>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</si>
  <si>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</si>
  <si>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</si>
  <si>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</si>
  <si>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</si>
  <si>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</si>
  <si>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</si>
  <si>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</si>
  <si>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</si>
  <si>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</si>
  <si>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</si>
  <si>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</si>
  <si>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</si>
  <si>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</si>
  <si>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</si>
  <si>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</si>
  <si>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</si>
  <si>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</si>
  <si>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</si>
  <si>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</si>
  <si>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</si>
  <si>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</si>
  <si>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</si>
  <si>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</si>
  <si>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</si>
  <si>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</si>
  <si>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</si>
  <si>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</si>
  <si>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</si>
  <si>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</si>
  <si>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</si>
  <si>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</si>
  <si>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</si>
  <si>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</si>
  <si>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</si>
  <si>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</si>
  <si>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</si>
  <si>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</si>
  <si>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</si>
  <si>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</si>
  <si>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</si>
  <si>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</si>
  <si>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</si>
  <si>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</si>
  <si>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</si>
  <si>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</si>
  <si>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</si>
  <si>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</si>
  <si>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</si>
  <si>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</si>
  <si>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</si>
  <si>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</si>
  <si>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</si>
  <si>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</si>
  <si>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</si>
  <si>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</si>
  <si>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</si>
  <si>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</si>
  <si>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</si>
  <si>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</si>
  <si>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</si>
  <si>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</si>
  <si>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</si>
  <si>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</si>
  <si>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</si>
  <si>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</si>
  <si>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</si>
  <si>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</si>
  <si>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</si>
  <si>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</si>
  <si>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</si>
  <si>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</si>
  <si>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</si>
  <si>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</si>
  <si>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</si>
  <si>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</si>
  <si>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</si>
  <si>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</si>
  <si>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</si>
  <si>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</si>
  <si>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</si>
  <si>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</si>
  <si>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</si>
  <si>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</si>
  <si>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</si>
  <si>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</si>
  <si>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</si>
  <si>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</si>
  <si>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</si>
  <si>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</si>
  <si>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</si>
  <si>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</si>
  <si>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</si>
  <si>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</si>
  <si>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</si>
  <si>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</si>
  <si>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</si>
  <si>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</si>
  <si>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</si>
  <si>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</si>
  <si>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</si>
  <si>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</si>
  <si>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</si>
  <si>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</si>
  <si>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</si>
  <si>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</si>
  <si>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</si>
  <si>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</si>
  <si>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</si>
  <si>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</si>
  <si>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</si>
  <si>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</si>
  <si>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</si>
  <si>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</si>
  <si>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</si>
  <si>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</si>
  <si>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</si>
  <si>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</si>
  <si>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</si>
  <si>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</si>
  <si>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</si>
  <si>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</si>
  <si>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</si>
  <si>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</si>
  <si>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</si>
  <si>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</si>
  <si>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</si>
  <si>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</si>
  <si>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</si>
  <si>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</si>
  <si>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</si>
  <si>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</si>
  <si>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</si>
  <si>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</si>
  <si>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</si>
  <si>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</si>
  <si>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</si>
  <si>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</si>
  <si>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</si>
  <si>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</si>
  <si>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</si>
  <si>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</si>
  <si>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</si>
  <si>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</si>
  <si>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</si>
  <si>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</si>
  <si>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</si>
  <si>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</si>
  <si>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</si>
  <si>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</si>
  <si>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</si>
  <si>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</si>
  <si>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</si>
  <si>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</si>
  <si>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</si>
  <si>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</si>
  <si>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</si>
  <si>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</si>
  <si>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</si>
  <si>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</si>
  <si>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</si>
  <si>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</si>
  <si>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</si>
  <si>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</si>
  <si>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</si>
  <si>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</si>
  <si>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</si>
  <si>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</si>
  <si>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</si>
  <si>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</si>
  <si>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</si>
  <si>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</si>
  <si>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</si>
  <si>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</si>
  <si>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</si>
  <si>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</si>
  <si>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</si>
  <si>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</si>
  <si>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</si>
  <si>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</si>
  <si>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</si>
  <si>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</si>
  <si>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</si>
  <si>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</si>
  <si>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</si>
  <si>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</si>
  <si>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</si>
  <si>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</si>
  <si>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</si>
  <si>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</si>
  <si>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</si>
  <si>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</si>
  <si>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</si>
  <si>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</si>
  <si>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</si>
  <si>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</si>
  <si>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</si>
  <si>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</si>
  <si>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</si>
  <si>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</si>
  <si>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</si>
  <si>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</si>
  <si>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</si>
  <si>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</si>
  <si>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</si>
  <si>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</si>
  <si>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</si>
  <si>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</si>
  <si>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</si>
  <si>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</si>
  <si>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</si>
  <si>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</si>
  <si>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</si>
  <si>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</si>
  <si>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</si>
  <si>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</si>
  <si>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</si>
  <si>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</si>
  <si>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</si>
  <si>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</si>
  <si>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</si>
  <si>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</si>
  <si>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</si>
  <si>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</si>
  <si>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</si>
  <si>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</si>
  <si>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</si>
  <si>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</si>
  <si>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</si>
  <si>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</si>
  <si>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</si>
  <si>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</si>
  <si>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</si>
  <si>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</si>
  <si>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</si>
  <si>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</si>
  <si>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</si>
  <si>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</si>
  <si>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</si>
  <si>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</si>
  <si>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</si>
  <si>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</si>
  <si>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</si>
  <si>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</si>
  <si>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</si>
  <si>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</si>
  <si>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</si>
  <si>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</si>
  <si>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</si>
  <si>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</si>
  <si>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</si>
  <si>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</si>
  <si>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</si>
  <si>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</si>
  <si>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</si>
  <si>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</si>
  <si>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</si>
  <si>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</si>
  <si>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</si>
  <si>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</si>
  <si>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</si>
  <si>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</si>
  <si>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</si>
  <si>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</si>
  <si>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</si>
  <si>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ETA 10 km</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</si>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</sst>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310.69140636573866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45973.639832291665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45973.639832291665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45973.639832291665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45973.639832291665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45973.639832291665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45973.639832291665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45973.639832291665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45973.639832291665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45973.639832291665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45973.639832291665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45973.639832291665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45973.639832291665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45973.639832291665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45973.639832291665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45973.639832291665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45973.639832291665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45973.639832291665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45973.639832291665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45973.639832291665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45973.639832291665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45973.639832291665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45973.639832291665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45973.639832291665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45973.639832291665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45973.639832291665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45973.639832291665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45973.639832291665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45973.639832291665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45973.639832291665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45973.639832291665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45973.639832291665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45973.639832291665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45973.639832291665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45973.639832291665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45973.639832291665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45973.639832291665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45973.639832291665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45973.639832291665</v>
      </c>
      <c r="H40" s="120"/>
      <c r="I40" s="118" t="str">
        <f>IFERROR(VLOOKUP(D40,DB!A:F,6,0),"")</f>
        <v/>
      </c>
      <c r="J40" s="118" t="str">
        <f>IFERROR(VLOOKUP(D40,DB!A:G,7,0),"")</f>
        <v/>
      </c>
      <c r="K40" s="122"/>
      <c r="L40" s="123" t="str">
        <f>IFERROR(VLOOKUP(D40,DB!A:I,9,0),"")</f>
        <v/>
      </c>
    </row>
    <row r="41" spans="1:12" ht="15" customHeight="1">
      <c r="A41" s="157"/>
      <c r="B41" s="158" t="str">
        <f>IFERROR(VLOOKUP(D41,DB!A:K,11,0),"")</f>
        <v/>
      </c>
      <c r="C41" s="158"/>
      <c r="D41" s="158"/>
      <c r="E41" s="159"/>
      <c r="F41" s="154"/>
      <c r="G41" s="160">
        <f ca="1">IFERROR(NOW()-F41,"")</f>
        <v>45973.639832291665</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45973.639832291665</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45973.639832291665</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45973.639832291665</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45973.639832291665</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45973.639832291665</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45973.639832291665</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45973.639832291665</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45973.639832291665</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45973.639832291665</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45973.639832291665</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45973.639832291665</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45973.639832291665</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45973.639832291665</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45973.639832291665</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45973.639832291665</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45973.639832291665</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45973.639832291665</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45973.639832291665</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45973.639832291665</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45973.639832291665</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45973.639832291665</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45973.639832291665</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45973.639832291665</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45973.639832291665</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45973.639832291665</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45973.639832291665</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45973.639832291665</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45973.639832291665</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45973.639832291665</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45973.639832291665</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45973.639832291665</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45973.639832291665</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45973.639832291665</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45973.639832291665</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45973.639832291665</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45973.639832291665</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45973.639832291665</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45973.639832291665</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45973.639832291665</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45973.639832291665</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45973.639832291665</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45973.639832291665</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45973.639832291665</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45973.639832291665</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45973.639832291665</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45973.639832291665</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45973.639832291665</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45973.639832291665</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45973.639832291665</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45973.639832291665</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45973.639832291665</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45973.639832291665</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45973.639832291665</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45973.639832291665</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45973.639832291665</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45973.639832291665</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45973.639832291665</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45973.639832291665</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45973.639832291665</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45973.639832291665</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45973.639832291665</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45973.639832291665</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45973.639832291665</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45973.639832291665</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45973.639832291665</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45973.639832291665</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45973.639832291665</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45973.639832291665</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45973.639832291665</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45973.639832291665</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45973.639832291665</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45973.639832291665</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45973.639832291665</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45973.639832291665</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45973.639832291665</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45973.639832291665</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45973.639832291665</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45973.639832291665</v>
      </c>
      <c r="H119" s="154"/>
      <c r="I119" s="158" t="str">
        <f>IFERROR(VLOOKUP(D119,DB!A:F,6,0),"")</f>
        <v/>
      </c>
      <c r="J119" s="158" t="str">
        <f>IFERROR(VLOOKUP(D119,DB!A:G,7,0),"")</f>
        <v/>
      </c>
      <c r="K119" s="161"/>
      <c r="L119" s="162" t="str">
        <f>IFERROR(VLOOKUP(D119,DB!A:I,9,0),"")</f>
        <v/>
      </c>
    </row>
    <row r="120" spans="1:12" ht="15" customHeight="1">
      <c r="A120" s="157"/>
      <c r="B120" s="158" t="str">
        <f>IFERROR(VLOOKUP(D120,DB!A:K,11,0),"")</f>
        <v/>
      </c>
      <c r="C120" s="158"/>
      <c r="D120" s="158"/>
      <c r="E120" s="159"/>
      <c r="F120" s="154"/>
      <c r="G120" s="160">
        <f ca="1">IFERROR(NOW()-F120,"")</f>
        <v>45973.639832291665</v>
      </c>
      <c r="H120" s="154"/>
      <c r="I120" s="158" t="str">
        <f>IFERROR(VLOOKUP(D120,DB!A:F,6,0),"")</f>
        <v/>
      </c>
      <c r="J120" s="158" t="str">
        <f>IFERROR(VLOOKUP(D120,DB!A:G,7,0),"")</f>
        <v/>
      </c>
      <c r="K120" s="161"/>
      <c r="L120" s="162"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148.63999432870332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8511</v>
      </c>
      <c r="E4" s="103" t="s">
        <v>39021</v>
      </c>
      <c r="F4" s="104">
        <v>45973.594074074077</v>
      </c>
      <c r="G4" s="105">
        <f t="shared" ref="G4:G6" ca="1" si="1">IFERROR(NOW()-F4,"-")</f>
        <v>4.5758217587717809E-2</v>
      </c>
      <c r="H4" s="104">
        <v>45973.585740740738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45973.639832291665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45973.639832291665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45973.639832291665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45973.639832291665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45973.639832291665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45973.639832291665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45973.639832291665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45973.639832291665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45973.639832291665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45973.639832291665</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45973.639832291665</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45973.639832291665</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45973.639832291665</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45973.639832291665</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45973.639832291665</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45973.639832291665</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45973.639832291665</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45973.639832291665</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45973.639832291665</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45973.639832291665</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45973.639832291665</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45973.639832291665</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45973.639832291665</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45973.639832291665</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45973.639832291665</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45973.639832291665</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45973.639832291665</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45973.639832291665</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45973.639832291665</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45973.639832291665</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45973.639832291665</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45973.639832291665</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45973.639832291665</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45973.639832291665</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45973.639832291665</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45973.639832291665</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45973.639832291665</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45973.639832291665</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45973.639832291665</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45973.639832291665</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45973.639832291665</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45973.639832291665</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45973.639832291665</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45973.639832291665</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45973.639832291665</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45973.639832291665</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45973.639832291665</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45973.639832291665</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45973.639832291665</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45973.639832291665</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45973.639832291665</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45973.639832291665</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45973.639832291665</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45973.639832291665</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45973.639832291665</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45973.639832291665</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45973.639832291665</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45973.639832291665</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45973.639832291665</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45973.639832291665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45973.639832291665</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45973.639832291665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45973.639832291665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45973.639832291665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45973.639832291665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45973.639832291665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45973.639832291665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45973.639832291665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45973.639832291665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45973.639832291665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45973.639832291665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45973.639832291665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45973.639832291665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45973.639832291665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45973.639832291665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45973.639832291665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45973.639832291665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45973.639832291665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45973.639832291665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45973.639832291665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45973.639832291665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45973.639832291665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45973.639832291665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45973.639832291665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45973.639832291665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45973.639832291665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45973.639832291665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45973.639832291665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45973.639832291665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45973.639832291665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45973.639832291665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45973.639832291665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45973.639832291665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45973.639832291665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45973.639832291665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45973.639832291665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45973.639832291665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45973.639832291665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45973.639832291665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45973.639832291665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45973.639832291665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45973.639832291665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45973.639832291665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45973.639832291665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45973.639832291665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45973.639832291665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45973.639832291665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45973.639832291665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45973.639832291665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45973.639832291665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45973.639832291665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45973.639832291665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45973.639832291665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45973.639832291665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45973.639832291665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45973.639832291665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45973.639832291665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45973.639832291665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45973.639832291665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45973.639832291665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45973.639832291665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45973.639832291665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45973.639832291665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45973.639832291665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45973.639832291665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45973.639832291665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45973.639832291665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45973.639832291665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45973.639832291665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45973.639832291665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45973.639832291665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45973.639832291665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45973.639832291665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45973.639832291665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45973.639832291665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45973.639832291665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45973.639832291665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45973.639832291665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45973.639832291665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45973.639832291665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45973.639832291665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45973.639832291665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45973.639832291665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45973.639832291665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45973.639832291665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45973.639832291665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45973.639832291665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45973.639832291665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45973.639832291665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45973.639832291665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45973.639832291665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45973.639832291665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45973.639832291665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45973.639832291665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45973.639832291665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45973.639832291665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45973.639832291665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45973.639832291665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45973.639832291665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45973.639832291665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45973.639832291665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45973.639832291665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45973.639832291665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45973.639832291665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45973.639832291665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45973.639832291665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45973.639832291665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45973.639832291665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45973.639832291665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45973.639832291665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45973.639832291665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45973.639832291665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45973.639832291665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45973.639832291665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45973.639832291665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45973.639832291665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45973.639832291665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45973.639832291665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45973.639832291665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45973.639832291665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45973.639832291665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45973.639832291665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45973.639832291665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45973.639832291665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45973.639832291665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45973.639832291665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45973.639832291665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45973.639832291665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45973.639832291665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45973.639832291665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45973.639832291665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45973.639832291665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45973.639832291665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45973.639832291665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45973.639832291665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45973.639832291665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45973.639832291665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45973.639832291665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45973.639832291665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45973.639832291665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45973.639832291665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45973.639832291665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45973.639832291665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45973.639832291665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45973.639832291665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45973.639832291665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45973.639832291665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45973.639832291665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45973.639832291665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45973.639832291665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45973.639832291665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45973.639832291665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45973.639832291665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45973.639832291665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45973.639832291665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45973.639832291665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45973.639832291665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45973.639832291665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45973.639832291665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45973.639832291665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45973.639832291665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45973.639832291665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45973.639832291665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45973.639832291665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45973.639832291665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45973.639832291665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45973.639832291665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45973.639832291665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45973.639832291665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45973.639832291665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45973.639832291665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45973.639832291665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45973.639832291665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45973.639832291665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45973.639832291665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45973.639832291665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45973.639832291665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45973.639832291665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45973.639832291665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45973.639832291665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45973.639832291665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45973.639832291665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45973.639832291665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45973.639832291665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45973.639832291665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45973.639832291665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45973.639832291665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45973.639832291665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45973.639832291665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45973.639832291665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45973.639832291665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45973.639832291665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45973.639832291665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45973.639832291665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45973.639832291665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45973.639832291665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45973.639832291665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45973.639832291665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45973.639832291665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45973.639832291665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45973.639832291665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45973.639832291665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45973.639832291665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45973.639832291665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45973.639832291665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45973.639832291665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45973.639832291665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45973.639832291665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45973.639832291665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45973.639832291665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45973.639832291665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45973.639832291665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45973.639832291665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45973.639832291665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45973.639832291665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45973.639832291665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45973.639832291665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45973.639832291665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45973.639832291665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45973.639832291665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45973.639832291665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45973.639832291665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45973.639832291665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45973.639832291665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45973.639832291665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45973.639832291665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45973.639832291665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45973.639832291665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45973.639832291665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45973.639832291665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45973.639832291665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45973.639832291665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45973.639832291665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45973.639832291665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45973.639832291665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45973.639832291665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45973.639832291665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45973.639832291665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45973.639832291665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45973.639832291665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45973.639832291665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45973.639832291665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45973.639832291665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45973.639832291665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45973.639832291665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45973.639832291665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45973.639832291665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45973.639832291665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45973.639832291665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45973.639832291665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45973.639832291665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45973.639832291665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45973.639832291665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45973.639832291665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45973.639832291665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45973.639832291665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45973.639832291665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45973.639832291665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45973.639832291665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45973.639832291665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45973.639832291665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45973.639832291665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45973.639832291665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45973.639832291665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45973.639832291665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45973.639832291665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45973.639832291665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45973.639832291665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45973.639832291665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45973.639832291665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45973.639832291665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45973.639832291665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45973.639832291665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45973.639832291665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45973.639832291665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45973.639832291665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45973.639832291665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45973.639832291665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45973.639832291665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45973.639832291665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45973.639832291665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45973.639832291665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45973.639832291665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45973.639832291665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45973.639832291665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45973.639832291665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45973.639832291665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45973.639832291665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45973.639832291665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45973.639832291665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45973.639832291665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45973.639832291665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45973.639832291665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45973.639832291665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45973.639832291665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45973.639832291665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45973.639832291665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45973.639832291665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45973.639832291665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45973.639832291665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45973.639832291665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45973.639832291665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45973.639832291665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45973.639832291665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45973.639832291665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45973.639832291665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45973.639832291665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45973.639832291665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45973.639832291665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45973.639832291665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45973.639832291665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45973.639832291665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45973.639832291665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45973.639832291665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45973.639832291665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45973.639832291665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45973.639832291665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45973.639832291665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45973.639832291665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45973.639832291665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45973.639832291665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45973.639832291665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45973.639832291665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45973.639832291665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45973.639832291665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45973.639832291665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45973.639832291665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45973.639832291665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45973.639832291665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45973.639832291665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45973.639832291665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45973.639832291665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45973.639832291665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45973.639832291665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45973.639832291665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45973.639832291665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45973.639832291665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45973.639832291665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45973.639832291665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45973.639832291665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45973.639832291665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45973.639832291665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45973.639832291665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45973.639832291665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45973.639832291665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45973.639832291665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45973.639832291665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45973.639832291665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45973.639832291665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45973.639832291665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45973.639832291665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45973.639832291665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45973.639832291665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45973.639832291665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45973.639832291665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45973.639832291665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45973.639832291665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45973.639832291665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45973.639832291665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45973.639832291665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45973.639832291665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45973.639832291665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45973.639832291665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45973.639832291665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45973.639832291665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45973.639832291665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45973.639832291665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45973.639832291665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45973.639832291665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45973.639832291665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45973.639832291665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45973.639832291665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45973.639832291665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45973.639832291665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45973.639832291665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45973.639832291665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45973.639832291665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45973.639832291665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45973.639832291665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45973.639832291665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45973.639832291665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45973.639832291665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45973.639832291665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45973.639832291665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45973.639832291665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45973.639832291665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45973.639832291665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45973.639832291665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45973.639832291665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45973.639832291665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45973.639832291665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45973.639832291665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45973.639832291665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45973.639832291665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45973.639832291665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45973.639832291665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45973.639832291665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45973.639832291665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45973.639832291665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45973.639832291665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45973.639832291665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45973.639832291665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45973.639832291665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45973.639832291665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45973.639832291665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45973.639832291665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45973.639832291665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45973.639832291665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45973.639832291665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45973.639832291665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45973.639832291665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45973.639832291665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45973.639832291665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45973.639832291665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45973.639832291665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45973.639832291665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45973.639832291665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45973.639832291665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45973.639832291665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45973.639832291665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45973.639832291665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45973.639832291665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45973.639832291665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45973.639832291665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45973.639832291665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45973.639832291665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45973.639832291665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45973.639832291665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45973.639832291665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45973.639832291665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45973.639832291665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45973.639832291665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45973.639832291665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45973.639832291665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45973.639832291665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45973.639832291665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45973.639832291665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45973.639832291665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45973.639832291665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45973.639832291665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45973.639832291665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45973.639832291665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45973.639832291665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45973.639832291665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45973.639832291665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45973.639832291665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45973.639832291665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45973.639832291665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45973.639832291665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45973.639832291665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45973.639832291665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45973.639832291665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45973.639832291665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45973.639832291665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45973.639832291665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45973.639832291665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45973.639832291665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45973.639832291665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45973.639832291665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45973.639832291665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45973.639832291665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45973.639832291665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45973.639832291665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45973.639832291665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45973.639832291665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45973.639832291665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45973.639832291665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45973.639832291665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45973.639832291665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45973.639832291665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45973.639832291665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45973.639832291665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45973.639832291665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45973.639832291665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45973.639832291665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45973.639832291665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45973.639832291665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45973.639832291665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45973.639832291665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45973.639832291665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45973.639832291665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45973.639832291665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45973.639832291665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45973.639832291665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45973.639832291665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45973.639832291665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45973.639832291665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45973.639832291665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45973.639832291665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45973.639832291665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45973.639832291665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45973.639832291665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45973.639832291665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45973.639832291665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45973.639832291665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45973.639832291665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45973.639832291665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45973.639832291665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45973.639832291665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45973.639832291665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45973.639832291665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45973.639832291665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45973.639832291665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45973.639832291665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45973.639832291665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45973.639832291665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45973.639832291665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45973.639832291665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45973.639832291665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45973.639832291665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45973.639832291665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45973.639832291665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45973.639832291665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45973.639832291665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45973.639832291665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45973.639832291665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45973.639832291665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45973.639832291665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45973.639832291665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45973.639832291665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45973.639832291665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45973.639832291665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45973.639832291665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45973.639832291665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45973.639832291665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45973.639832291665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45973.639832291665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45973.639832291665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45973.639832291665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45973.639832291665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45973.639832291665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45973.639832291665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45973.639832291665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45973.639832291665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45973.639832291665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45973.639832291665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45973.639832291665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45973.639832291665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45973.639832291665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45973.639832291665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45973.639832291665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45973.639832291665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45973.639832291665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45973.639832291665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45973.639832291665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45973.639832291665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45973.639832291665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45973.639832291665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45973.639832291665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45973.639832291665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45973.639832291665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45973.639832291665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45973.639832291665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45973.639832291665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45973.639832291665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45973.639832291665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45973.639832291665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45973.639832291665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45973.639832291665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45973.639832291665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45973.639832291665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45973.639832291665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45973.639832291665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45973.639832291665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45973.639832291665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45973.639832291665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45973.639832291665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45973.639832291665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45973.639832291665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45973.639832291665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45973.639832291665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45973.639832291665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45973.639832291665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45973.639832291665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45973.639832291665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45973.639832291665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45973.639832291665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45973.639832291665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45973.639832291665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45973.639832291665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45973.639832291665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45973.639832291665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45973.639832291665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45973.639832291665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45973.639832291665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45973.639832291665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45973.639832291665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45973.639832291665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45973.639832291665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45973.639832291665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45973.639832291665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45973.639832291665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45973.639832291665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45973.639832291665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45973.639832291665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45973.639832291665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45973.639832291665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45973.639832291665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45973.639832291665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45973.639832291665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45973.639832291665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45973.639832291665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45973.639832291665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45973.639832291665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45973.639832291665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45973.639832291665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45973.639832291665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45973.639832291665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45973.639832291665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45973.639832291665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45973.639832291665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45973.639832291665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45973.639832291665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45973.639832291665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45973.639832291665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45973.639832291665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45973.639832291665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45973.639832291665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45973.639832291665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45973.639832291665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45973.639832291665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45973.639832291665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45973.639832291665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45973.639832291665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45973.639832291665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45973.639832291665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45973.639832291665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45973.639832291665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45973.639832291665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45973.639832291665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45973.639832291665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45973.639832291665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45973.639832291665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45973.639832291665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45973.639832291665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45973.639832291665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45973.639832291665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45973.639832291665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45973.639832291665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45973.639832291665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45973.639832291665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45973.639832291665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45973.639832291665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45973.639832291665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45973.639832291665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45973.639832291665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45973.639832291665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45973.639832291665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45973.639832291665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45973.639832291665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45973.639832291665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45973.639832291665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45973.639832291665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45973.639832291665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45973.639832291665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45973.639832291665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45973.639832291665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45973.639832291665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45973.639832291665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45973.639832291665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45973.639832291665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45973.639832291665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45973.639832291665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45973.639832291665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45973.639832291665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45973.639832291665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45973.639832291665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45973.639832291665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45973.639832291665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45973.639832291665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45973.639832291665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45973.639832291665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45973.639832291665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45973.639832291665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45973.639832291665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45973.639832291665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45973.639832291665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45973.639832291665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45973.639832291665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45973.639832291665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45973.639832291665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45973.639832291665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45973.639832291665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45973.639832291665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45973.639832291665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45973.639832291665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45973.639832291665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45973.639832291665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45973.639832291665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45973.639832291665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45973.639832291665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45973.639832291665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45973.639832291665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45973.639832291665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45973.639832291665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45973.639832291665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45973.639832291665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45973.639832291665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45973.639832291665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45973.639832291665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45973.639832291665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45973.639832291665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45973.639832291665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45973.639832291665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45973.639832291665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45973.639832291665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45973.639832291665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45973.639832291665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45973.639832291665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45973.639832291665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45973.639832291665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45973.639832291665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45973.639832291665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45973.639832291665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45973.639832291665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45973.639832291665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45973.639832291665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45973.639832291665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45973.639832291665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45973.639832291665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45973.639832291665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45973.639832291665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45973.639832291665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45973.639832291665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45973.639832291665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45973.639832291665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45973.639832291665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45973.639832291665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45973.639832291665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45973.639832291665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45973.639832291665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45973.639832291665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45973.639832291665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45973.639832291665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45973.639832291665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45973.639832291665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45973.639832291665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45973.639832291665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45973.639832291665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45973.639832291665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45973.639832291665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45973.639832291665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45973.639832291665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45973.639832291665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45973.639832291665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45973.639832291665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45973.639832291665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45973.639832291665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45973.639832291665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45973.639832291665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45973.639832291665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45973.639832291665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45973.639832291665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45973.639832291665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45973.639832291665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45973.639832291665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45973.639832291665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45973.639832291665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45973.639832291665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45973.639832291665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45973.639832291665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45973.639832291665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45973.639832291665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45973.639832291665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45973.639832291665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45973.639832291665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45973.639832291665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45973.639832291665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45973.639832291665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45973.639832291665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45973.639832291665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45973.639832291665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45973.639832291665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45973.639832291665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45973.639832291665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45973.639832291665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45973.639832291665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45973.639832291665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45973.639832291665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45973.639832291665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45973.639832291665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45973.639832291665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45973.639832291665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45973.639832291665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45973.639832291665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45973.639832291665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45973.639832291665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45973.639832291665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45973.639832291665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45973.639832291665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45973.639832291665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45973.639832291665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45973.639832291665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45973.639832291665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45973.639832291665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45973.639832291665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45973.639832291665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45973.639832291665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45973.639832291665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45973.639832291665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45973.639832291665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45973.639832291665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45973.639832291665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45973.639832291665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45973.639832291665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45973.639832291665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45973.639832291665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45973.639832291665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45973.639832291665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45973.639832291665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45973.639832291665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45973.639832291665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45973.639832291665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45973.639832291665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45973.639832291665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45973.639832291665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45973.639832291665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45973.639832291665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45973.639832291665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45973.639832291665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45973.639832291665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45973.639832291665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45973.639832291665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45973.639832291665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45973.639832291665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45973.639832291665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45973.639832291665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45973.639832291665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45973.639832291665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45973.639832291665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45973.639832291665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45973.639832291665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45973.639832291665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45973.639832291665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45973.639832291665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45973.639832291665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45973.639832291665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45973.639832291665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45973.639832291665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45973.639832291665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45973.639832291665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45973.639832291665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45973.639832291665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45973.639832291665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45973.639832291665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45973.639832291665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45973.639832291665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45973.639832291665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45973.639832291665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45973.639832291665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45973.639832291665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45973.639832291665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45973.639832291665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45973.639832291665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45973.639832291665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45973.639832291665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45973.639832291665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45973.639832291665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45973.639832291665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45973.639832291665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45973.639832291665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45973.639832291665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45973.639832291665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45973.639832291665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45973.639832291665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45973.639832291665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45973.639832291665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45973.639832291665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45973.639832291665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45973.639832291665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45973.639832291665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45973.639832291665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45973.639832291665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45973.639832291665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45973.639832291665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45973.639832291665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45973.639832291665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45973.639832291665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45973.639832291665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45973.639832291665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45973.639832291665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45973.639832291665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45973.639832291665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45973.639832291665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45973.639832291665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45973.639832291665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45973.639832291665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45973.639832291665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45973.639832291665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45973.639832291665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45973.639832291665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45973.639832291665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45973.639832291665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45973.639832291665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45973.639832291665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45973.639832291665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45973.639832291665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45973.639832291665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45973.639832291665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45973.639832291665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45973.639832291665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45973.639832291665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45973.639832291665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45973.639832291665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45973.639832291665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45973.639832291665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45973.639832291665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45973.639832291665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45973.639832291665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45973.639832291665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45973.639832291665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45973.639832291665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45973.639832291665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45973.639832291665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45973.639832291665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45973.639832291665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45973.639832291665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45973.639832291665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45973.639832291665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45973.639832291665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45973.639832291665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45973.639832291665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45973.639832291665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45973.639832291665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45973.639832291665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45973.639832291665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45973.639832291665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45973.639832291665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45973.639832291665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45973.639832291665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45973.639832291665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45973.639832291665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45973.639832291665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45973.639832291665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45973.639832291665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45973.639832291665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45973.639832291665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45973.639832291665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45973.639832291665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45973.639832291665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45973.639832291665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45973.639832291665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45973.639832291665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45973.639832291665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45973.639832291665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45973.639832291665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45973.639832291665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45973.639832291665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45973.639832291665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45973.639832291665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45973.639832291665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45973.639832291665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45973.639832291665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45973.639832291665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45973.639832291665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45973.639832291665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45973.639832291665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45973.639832291665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45973.639832291665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45973.639832291665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45973.639832291665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45973.639832291665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45973.639832291665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45973.639832291665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45973.639832291665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45973.639832291665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45973.639832291665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45973.639832291665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45973.639832291665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45973.639832291665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45973.639832291665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45973.639832291665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45973.639832291665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45973.639832291665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45973.639832291665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45973.639832291665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45973.639832291665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45973.639832291665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45973.639832291665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45973.639832291665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45973.639832291665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45973.639832291665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45973.639832291665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45973.639832291665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45973.639832291665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45973.639832291665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45973.639832291665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45973.639832291665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45973.639832291665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45973.639832291665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45973.639832291665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45973.639832291665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45973.639832291665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45973.639832291665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45973.639832291665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45973.639832291665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45973.639832291665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45973.639832291665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45973.639832291665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45973.639832291665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45973.639832291665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45973.639832291665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45973.639832291665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45973.639832291665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45973.639832291665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45973.639832291665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45973.639832291665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45973.639832291665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45973.639832291665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45973.639832291665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45973.639832291665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45973.639832291665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45973.639832291665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45973.639832291665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45973.639832291665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45973.639832291665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45973.639832291665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45973.639832291665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45973.639832291665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45973.639832291665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45973.639832291665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45973.639832291665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45973.639832291665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45973.639832291665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45973.639832291665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45973.639832291665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45973.639832291665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45973.639832291665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45973.639832291665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45973.639832291665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45973.639832291665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45973.639832291665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45973.639832291665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45973.639832291665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45973.639832291665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45973.639832291665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45973.639832291665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45973.639832291665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45973.639832291665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45973.639832291665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45973.639832291665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45973.639832291665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270.1591146990686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36120</v>
      </c>
      <c r="E3" s="95" t="s">
        <v>39021</v>
      </c>
      <c r="F3" s="96">
        <v>45973.465671296297</v>
      </c>
      <c r="G3" s="97">
        <f ca="1">IFERROR(NOW()-F3,"")</f>
        <v>0.17416099536785623</v>
      </c>
      <c r="H3" s="96">
        <v>45973.458773148152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35056</v>
      </c>
      <c r="E4" s="95" t="s">
        <v>39021</v>
      </c>
      <c r="F4" s="96">
        <v>45973.630891203706</v>
      </c>
      <c r="G4" s="97">
        <f ca="1">IFERROR(NOW()-F4,"")</f>
        <v>8.9410879591014236E-3</v>
      </c>
      <c r="H4" s="96">
        <v>45973.614432870374</v>
      </c>
      <c r="I4" s="135" t="str">
        <f>IFERROR(VLOOKUP(D4,DB!A:F,6,0),"")</f>
        <v>SCECO</v>
      </c>
      <c r="J4" s="135" t="str">
        <f>IFERROR(VLOOKUP(D4,DB!A:G,7,0),"")</f>
        <v>Good</v>
      </c>
      <c r="K4" s="98" t="s">
        <v>39112</v>
      </c>
      <c r="L4" s="92" t="str">
        <f>IFERROR(VLOOKUP(D4,DB!A:I,9,0),"")</f>
        <v>Latis</v>
      </c>
    </row>
    <row r="5" spans="1:16" ht="15" customHeight="1">
      <c r="A5" s="135"/>
      <c r="B5" s="135" t="str">
        <f>IFERROR(VLOOKUP(D5,DB!A:K,11,0),"")</f>
        <v/>
      </c>
      <c r="C5" s="94"/>
      <c r="D5" s="92"/>
      <c r="E5" s="95"/>
      <c r="F5" s="96"/>
      <c r="G5" s="97">
        <f ca="1">IFERROR(NOW()-F5,"")</f>
        <v>45973.639832291665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45973.639832291665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45973.639832291665</v>
      </c>
      <c r="H7" s="96"/>
      <c r="I7" s="135" t="str">
        <f>IFERROR(VLOOKUP(D7,DB!A:F,6,0),"")</f>
        <v/>
      </c>
      <c r="J7" s="135" t="str">
        <f>IFERROR(VLOOKUP(D7,DB!A:G,7,0),"")</f>
        <v/>
      </c>
      <c r="K7" s="98"/>
      <c r="L7" s="92" t="str">
        <f>IFERROR(VLOOKUP(D7,DB!A:I,9,0),"")</f>
        <v/>
      </c>
    </row>
    <row r="8" spans="1:16" ht="15" customHeight="1">
      <c r="A8" s="135"/>
      <c r="B8" s="135" t="str">
        <f>IFERROR(VLOOKUP(D8,DB!A:K,11,0),"")</f>
        <v>R4</v>
      </c>
      <c r="C8" s="94"/>
      <c r="D8" t="s">
        <v>38741</v>
      </c>
      <c r="E8" s="95"/>
      <c r="F8" s="96"/>
      <c r="G8" s="97">
        <f ca="1">IFERROR(NOW()-F8,"")</f>
        <v>45973.639832291665</v>
      </c>
      <c r="H8" s="96"/>
      <c r="I8" s="135" t="str">
        <f>IFERROR(VLOOKUP(D8,DB!A:F,6,0),"")</f>
        <v>Sceco</v>
      </c>
      <c r="J8" s="135" t="str">
        <f>IFERROR(VLOOKUP(D8,DB!A:G,7,0),"")</f>
        <v>No BB Shifted</v>
      </c>
      <c r="K8" s="98"/>
      <c r="L8" s="92" t="str">
        <f>IFERROR(VLOOKUP(D8,DB!A:I,9,0),"")</f>
        <v>Latis</v>
      </c>
    </row>
    <row r="9" spans="1:16" ht="15" customHeight="1">
      <c r="A9" s="135"/>
      <c r="B9" s="135" t="str">
        <f>IFERROR(VLOOKUP(D9,DB!A:K,11,0),"")</f>
        <v/>
      </c>
      <c r="C9" s="94"/>
      <c r="D9" s="92"/>
      <c r="E9" s="95"/>
      <c r="F9" s="96"/>
      <c r="G9" s="97">
        <f ca="1">IFERROR(NOW()-F9,"")</f>
        <v>45973.639832291665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45973.639832291665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45973.639832291665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45973.639832291665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45973.639832291665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45973.639832291665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45973.639832291665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45973.639832291665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45973.639832291665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45973.639832291665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45973.639832291665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45973.639832291665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45973.639832291665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45973.639832291665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45973.639832291665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45973.639832291665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45973.639832291665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45973.639832291665</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45973.639832291665</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45973.639832291665</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45973.639832291665</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45973.639832291665</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45973.639832291665</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45973.639832291665</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45973.639832291665</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t="shared" ref="G34:G37" ca="1" si="1">IFERROR(NOW()-F34,"")</f>
        <v>45973.639832291665</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t="shared" ca="1" si="1"/>
        <v>45973.639832291665</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t="shared" ca="1" si="1"/>
        <v>45973.639832291665</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t="shared" ca="1" si="1"/>
        <v>45973.639832291665</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81.807772106476477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47.450954976848152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3" ca="1" si="1">IFERROR(NOW()-F4,"")</f>
        <v>24.978721180552384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45973.639832291665</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45973.639832291665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45973.639832291665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45973.639832291665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45973.639832291665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45973.639832291665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45973.639832291665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45973.639832291665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45973.639832291665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45973.639832291665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45973.639832291665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45973.639832291665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45973.639832291665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45973.639832291665</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45973.639832291665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45973.639832291665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45973.639832291665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45973.639832291665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45973.639832291665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45973.639832291665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45973.639832291665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45973.639832291665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45973.639832291665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45973.639832291665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45973.639832291665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45973.639832291665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45973.639832291665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45973.639832291665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45973.639832291665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45973.639832291665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45973.639832291665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45973.639832291665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45973.639832291665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45973.639832291665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45973.639832291665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45973.639832291665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45973.639832291665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45973.639832291665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45973.639832291665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45973.639832291665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45973.639832291665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45973.639832291665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45973.639832291665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45973.639832291665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45973.639832291665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45973.639832291665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45973.639832291665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45973.639832291665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45973.639832291665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45973.639832291665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45973.639832291665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45973.639832291665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45973.639832291665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45973.639832291665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45973.639832291665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45973.639832291665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45973.639832291665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45973.639832291665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45973.639832291665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45973.639832291665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45973.639832291665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45973.639832291665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45973.639832291665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45973.639832291665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45973.639832291665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45973.639832291665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45973.639832291665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45973.639832291665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45973.639832291665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45973.639832291665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45973.639832291665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45973.639832291665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45973.639832291665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45973.639832291665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45973.639832291665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45973.639832291665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45973.639832291665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45973.639832291665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45973.639832291665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45973.639832291665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45973.639832291665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45973.639832291665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45973.639832291665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45973.639832291665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45973.639832291665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45973.639832291665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45973.639832291665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45973.639832291665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45973.639832291665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45973.639832291665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45973.639832291665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45973.639832291665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45973.639832291665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45973.639832291665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45973.639832291665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45973.639832291665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45973.639832291665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45973.639832291665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45973.639832291665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45973.639832291665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45973.639832291665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45973.639832291665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45973.639832291665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45973.639832291665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45973.639832291665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45973.639832291665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45973.639832291665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45973.639832291665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45973.639832291665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45973.639832291665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45973.639832291665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45973.639832291665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45973.639832291665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45973.639832291665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45973.639832291665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45973.639832291665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45973.639832291665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45973.639832291665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45973.639832291665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45973.639832291665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45973.639832291665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45973.639832291665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45973.639832291665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45973.639832291665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45973.639832291665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45973.639832291665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45973.639832291665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45973.639832291665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45973.639832291665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45973.639832291665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45973.639832291665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45973.639832291665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45973.639832291665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45973.639832291665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45973.639832291665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45973.639832291665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45973.639832291665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45973.639832291665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45973.639832291665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45973.639832291665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45973.639832291665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45973.639832291665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45973.639832291665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45973.639832291665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45973.639832291665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45973.639832291665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45973.639832291665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45973.639832291665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45973.639832291665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45973.639832291665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45973.639832291665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45973.639832291665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45973.639832291665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45973.639832291665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45973.639832291665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45973.639832291665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45973.639832291665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45973.639832291665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45973.639832291665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45973.639832291665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45973.639832291665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45973.639832291665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45973.639832291665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45973.639832291665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45973.639832291665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45973.639832291665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45973.639832291665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45973.639832291665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45973.639832291665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45973.639832291665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45973.639832291665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45973.639832291665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45973.639832291665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45973.639832291665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45973.639832291665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45973.639832291665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45973.639832291665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45973.639832291665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45973.639832291665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45973.639832291665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45973.639832291665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45973.639832291665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45973.639832291665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45973.639832291665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45973.639832291665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45973.639832291665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45973.639832291665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45973.639832291665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45973.639832291665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45973.639832291665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45973.639832291665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45973.639832291665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45973.639832291665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45973.639832291665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45973.639832291665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45973.639832291665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45973.639832291665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45973.639832291665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45973.639832291665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45973.639832291665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45973.639832291665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45973.639832291665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45973.639832291665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45973.639832291665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45973.639832291665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45973.639832291665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45973.639832291665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45973.639832291665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45973.639832291665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45973.639832291665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45973.639832291665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45973.639832291665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45973.639832291665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45973.639832291665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45973.639832291665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45973.639832291665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45973.639832291665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45973.639832291665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45973.639832291665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45973.639832291665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45973.639832291665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45973.639832291665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45973.639832291665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45973.639832291665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45973.639832291665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45973.639832291665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45973.639832291665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45973.639832291665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45973.639832291665</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39121</v>
      </c>
      <c r="B2" s="141" t="str">
        <f>IFERROR(VLOOKUP(D2,DB!A:K,11,0),"")</f>
        <v>R6</v>
      </c>
      <c r="C2" s="142">
        <v>1</v>
      </c>
      <c r="D2" s="141" t="s">
        <v>30913</v>
      </c>
      <c r="E2" s="124" t="s">
        <v>39021</v>
      </c>
      <c r="F2" s="156">
        <v>45973.331250000003</v>
      </c>
      <c r="G2" s="105">
        <f t="shared" ref="G2:G54" ca="1" si="0">IFERROR(NOW()-F2,"-")</f>
        <v>0.30858229166187812</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45973.639832291665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45973.639832291665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45973.639832291665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45973.639832291665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45973.639832291665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45973.639832291665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45973.639832291665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45973.639832291665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45973.639832291665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45973.639832291665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45973.639832291665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45973.639832291665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45973.639832291665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45973.639832291665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45973.639832291665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45973.639832291665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45973.639832291665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45973.639832291665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45973.639832291665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45973.639832291665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45973.639832291665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45973.639832291665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45973.639832291665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45973.639832291665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45973.639832291665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45973.639832291665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45973.639832291665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45973.639832291665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45973.639832291665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45973.639832291665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45973.639832291665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45973.639832291665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45973.639832291665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45973.639832291665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45973.639832291665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45973.639832291665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45973.639832291665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45973.639832291665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45973.639832291665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45973.639832291665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45973.639832291665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45973.639832291665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45973.639832291665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45973.639832291665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45973.639832291665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45973.639832291665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45973.639832291665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45973.639832291665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45973.639832291665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45973.639832291665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45973.639832291665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45973.639832291665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45973.639832291665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45973.639832291665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45973.639832291665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45973.639832291665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45973.639832291665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45973.639832291665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45973.639832291665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45973.639832291665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45973.639832291665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45973.639832291665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45973.639832291665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45973.639832291665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45973.639832291665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45973.639832291665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45973.639832291665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45973.639832291665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45973.639832291665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45973.639832291665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45973.639832291665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45973.639832291665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45973.639832291665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45973.639832291665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45973.639832291665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45973.639832291665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45973.639832291665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45973.639832291665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45973.639832291665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45973.639832291665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45973.639832291665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45973.639832291665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45973.639832291665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45973.639832291665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45973.639832291665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45973.639832291665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45973.639832291665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45973.639832291665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45973.639832291665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45973.639832291665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45973.639832291665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45973.639832291665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45973.639832291665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45973.639832291665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45973.639832291665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45973.639832291665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45973.639832291665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45973.639832291665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45973.639832291665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45973.639832291665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45973.639832291665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45973.639832291665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45973.639832291665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45973.639832291665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45973.639832291665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45973.639832291665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45973.639832291665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45973.639832291665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45973.639832291665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45973.639832291665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45973.639832291665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45973.639832291665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45973.639832291665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45973.639832291665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45973.639832291665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45973.639832291665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45973.639832291665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45973.639832291665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45973.639832291665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45973.639832291665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45973.639832291665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45973.639832291665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45973.639832291665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45973.639832291665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45973.639832291665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45973.639832291665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45973.639832291665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45973.639832291665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45973.639832291665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45973.639832291665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45973.639832291665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45973.639832291665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45973.639832291665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45973.639832291665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45973.639832291665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45973.639832291665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45973.639832291665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45973.639832291665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45973.639832291665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45973.639832291665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45973.639832291665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45973.639832291665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45973.639832291665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45973.639832291665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45973.639832291665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45973.639832291665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45973.639832291665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45973.639832291665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45973.639832291665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45973.639832291665</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