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34" documentId="120_S{2AC9BD13-BADA-5192-A53E-5A8FF88502F6}" xr6:coauthVersionLast="47" xr6:coauthVersionMax="47" xr10:uidLastSave="{907C669D-BD33-4E61-A294-7E085E117AC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<sst xmlns="http://schemas.openxmlformats.org/spreadsheetml/2006/main" count="180296" uniqueCount="39133">
  <si>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</si>
  <si>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</si>
  <si>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</si>
  <si>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</si>
  <si>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</si>
  <si>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</si>
  <si>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</si>
  <si>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</si>
  <si>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</si>
  <si>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</si>
  <si>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</si>
  <si>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</si>
  <si>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</si>
  <si>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</si>
  <si>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</si>
  <si>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</si>
  <si>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</si>
  <si>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</si>
  <si>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</si>
  <si>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</si>
  <si>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</si>
  <si>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</si>
  <si>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</si>
  <si>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</si>
  <si>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</si>
  <si>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</si>
  <si>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</si>
  <si>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</si>
  <si>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</si>
  <si>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</si>
  <si>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</si>
  <si>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</si>
  <si>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</si>
  <si>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</si>
  <si>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</si>
  <si>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</si>
  <si>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</si>
  <si>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</si>
  <si>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</si>
  <si>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</si>
  <si>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</si>
  <si>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</si>
  <si>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</si>
  <si>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</si>
  <si>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</si>
  <si>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</si>
  <si>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</si>
  <si>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</si>
  <si>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</si>
  <si>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</si>
  <si>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</si>
  <si>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</si>
  <si>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</si>
  <si>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</si>
  <si>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</si>
  <si>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</si>
  <si>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</si>
  <si>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</si>
  <si>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</si>
  <si>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</si>
  <si>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</si>
  <si>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</si>
  <si>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</si>
  <si>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</si>
  <si>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</si>
  <si>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</si>
  <si>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</si>
  <si>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</si>
  <si>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</si>
  <si>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</si>
  <si>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</si>
  <si>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</si>
  <si>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</si>
  <si>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</si>
  <si>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</si>
  <si>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</si>
  <si>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</si>
  <si>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</si>
  <si>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</si>
  <si>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</si>
  <si>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</si>
  <si>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</si>
  <si>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</si>
  <si>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</si>
  <si>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</si>
  <si>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</si>
  <si>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</si>
  <si>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</si>
  <si>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</si>
  <si>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</si>
  <si>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</si>
  <si>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</si>
  <si>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</si>
  <si>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</si>
  <si>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</si>
  <si>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</si>
  <si>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</si>
  <si>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</si>
  <si>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</si>
  <si>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</si>
  <si>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</si>
  <si>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</si>
  <si>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</si>
  <si>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</si>
  <si>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</si>
  <si>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</si>
  <si>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</si>
  <si>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</si>
  <si>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</si>
  <si>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</si>
  <si>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</si>
  <si>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</si>
  <si>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</si>
  <si>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</si>
  <si>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</si>
  <si>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</si>
  <si>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</si>
  <si>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</si>
  <si>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</si>
  <si>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</si>
  <si>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</si>
  <si>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</si>
  <si>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</si>
  <si>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</si>
  <si>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</si>
  <si>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</si>
  <si>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</si>
  <si>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</si>
  <si>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</si>
  <si>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</si>
  <si>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</si>
  <si>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</si>
  <si>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</si>
  <si>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</si>
  <si>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</si>
  <si>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</si>
  <si>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</si>
  <si>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</si>
  <si>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</si>
  <si>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</si>
  <si>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</si>
  <si>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</si>
  <si>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</si>
  <si>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</si>
  <si>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</si>
  <si>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</si>
  <si>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</si>
  <si>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</si>
  <si>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</si>
  <si>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</si>
  <si>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</si>
  <si>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</si>
  <si>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</si>
  <si>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</si>
  <si>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</si>
  <si>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</si>
  <si>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</si>
  <si>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</si>
  <si>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</si>
  <si>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</si>
  <si>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</si>
  <si>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</si>
  <si>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</si>
  <si>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</si>
  <si>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</si>
  <si>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</si>
  <si>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</si>
  <si>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</si>
  <si>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</si>
  <si>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</si>
  <si>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</si>
  <si>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</si>
  <si>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</si>
  <si>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</si>
  <si>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</si>
  <si>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</si>
  <si>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</si>
  <si>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</si>
  <si>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</si>
  <si>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</si>
  <si>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</si>
  <si>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</si>
  <si>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</si>
  <si>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</si>
  <si>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</si>
  <si>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</si>
  <si>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</si>
  <si>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</si>
  <si>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</si>
  <si>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</si>
  <si>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</si>
  <si>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</si>
  <si>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</si>
  <si>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</si>
  <si>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</si>
  <si>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</si>
  <si>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</si>
  <si>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</si>
  <si>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</si>
  <si>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</si>
  <si>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</si>
  <si>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</si>
  <si>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</si>
  <si>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</si>
  <si>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</si>
  <si>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</si>
  <si>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</si>
  <si>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</si>
  <si>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</si>
  <si>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</si>
  <si>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</si>
  <si>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</si>
  <si>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</si>
  <si>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</si>
  <si>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</si>
  <si>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</si>
  <si>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</si>
  <si>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</si>
  <si>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</si>
  <si>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</si>
  <si>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</si>
  <si>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</si>
  <si>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</si>
  <si>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</si>
  <si>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</si>
  <si>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</si>
  <si>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</si>
  <si>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</si>
  <si>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</si>
  <si>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</si>
  <si>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</si>
  <si>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</si>
  <si>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</si>
  <si>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</si>
  <si>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</si>
  <si>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</si>
  <si>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</si>
  <si>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</si>
  <si>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</si>
  <si>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</si>
  <si>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</si>
  <si>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</si>
  <si>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</si>
  <si>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</si>
  <si>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</si>
  <si>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</si>
  <si>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</si>
  <si>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</si>
  <si>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</si>
  <si>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</si>
  <si>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</si>
  <si>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</si>
  <si>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</si>
  <si>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</si>
  <si>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</si>
  <si>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</si>
  <si>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</si>
  <si>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</si>
  <si>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</si>
  <si>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</si>
  <si>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</si>
  <si>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</si>
  <si>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</si>
  <si>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</si>
  <si>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</si>
  <si>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</si>
  <si>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</si>
  <si>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</si>
  <si>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</si>
  <si>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</si>
  <si>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</si>
  <si>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</si>
  <si>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</si>
  <si>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</si>
  <si>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</si>
  <si>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</si>
  <si>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</si>
  <si>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</si>
  <si>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</si>
  <si>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</si>
  <si>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</si>
  <si>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</si>
  <si>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</si>
  <si>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</si>
  <si>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</si>
  <si>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</si>
  <si>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</si>
  <si>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</si>
  <si>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</si>
  <si>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</si>
  <si>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</si>
  <si>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</si>
  <si>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</si>
  <si>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</si>
  <si>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</si>
  <si>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</si>
  <si>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</si>
  <si>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</si>
  <si>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</si>
  <si>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</si>
  <si>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</si>
  <si>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</si>
  <si>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</si>
  <si>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</si>
  <si>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</si>
  <si>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</si>
  <si>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</si>
  <si>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</si>
  <si>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</si>
  <si>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</si>
  <si>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</si>
  <si>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</si>
  <si>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</si>
  <si>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</si>
  <si>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</si>
  <si>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</si>
  <si>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</si>
  <si>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</si>
  <si>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</si>
  <si>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</si>
  <si>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</si>
  <si>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</si>
  <si>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</si>
  <si>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</si>
  <si>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</si>
  <si>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</si>
  <si>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</si>
  <si>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</si>
  <si>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</si>
  <si>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</si>
  <si>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</si>
  <si>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</si>
  <si>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</si>
  <si>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</si>
  <si>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</si>
  <si>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</si>
  <si>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</si>
  <si>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</si>
  <si>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</si>
  <si>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</si>
  <si>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</si>
  <si>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</si>
  <si>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</si>
  <si>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</si>
  <si>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</si>
  <si>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</si>
  <si>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</si>
  <si>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</si>
  <si>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</si>
  <si>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</si>
  <si>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</si>
  <si>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</si>
  <si>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</si>
  <si>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</si>
  <si>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</si>
  <si>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</si>
  <si>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</si>
  <si>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</si>
  <si>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</si>
  <si>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</si>
  <si>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</si>
  <si>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</si>
  <si>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</si>
  <si>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</si>
  <si>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</si>
  <si>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</si>
  <si>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</si>
  <si>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</si>
  <si>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</si>
  <si>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</si>
  <si>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</si>
  <si>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</si>
  <si>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</si>
  <si>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</si>
  <si>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</si>
  <si>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</si>
  <si>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</si>
  <si>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</si>
  <si>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</si>
  <si>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</si>
  <si>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</si>
  <si>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</si>
  <si>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</si>
  <si>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</si>
  <si>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</si>
  <si>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</si>
  <si>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</si>
  <si>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</si>
  <si>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</si>
  <si>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</si>
  <si>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</si>
  <si>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</si>
  <si>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</si>
  <si>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</si>
  <si>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</si>
  <si>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</si>
  <si>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</si>
  <si>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</si>
  <si>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</si>
  <si>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</si>
  <si>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</si>
  <si>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</si>
  <si>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</si>
  <si>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</si>
  <si>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</si>
  <si>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</si>
  <si>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</si>
  <si>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</si>
  <si>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</si>
  <si>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</si>
  <si>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</si>
  <si>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</si>
  <si>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</si>
  <si>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</si>
  <si>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</si>
  <si>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</si>
  <si>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</si>
  <si>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</si>
  <si>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</si>
  <si>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</si>
  <si>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</si>
  <si>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</si>
  <si>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</si>
  <si>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</si>
  <si>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</si>
  <si>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</si>
  <si>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</si>
  <si>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</si>
  <si>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</si>
  <si>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</si>
  <si>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</si>
  <si>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</si>
  <si>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</si>
  <si>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</si>
  <si>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</si>
  <si>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</si>
  <si>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</si>
  <si>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</si>
  <si>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</si>
  <si>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</si>
  <si>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</si>
  <si>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</si>
  <si>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</si>
  <si>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</si>
  <si>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</si>
  <si>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</si>
  <si>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</si>
  <si>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</si>
  <si>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</si>
  <si>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</si>
  <si>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</si>
  <si>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</si>
  <si>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</si>
  <si>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</si>
  <si>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</si>
  <si>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</si>
  <si>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</si>
  <si>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</si>
  <si>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</si>
  <si>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</si>
  <si>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</si>
  <si>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</si>
  <si>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</si>
  <si>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</si>
  <si>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</si>
  <si>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</si>
  <si>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</si>
  <si>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</si>
  <si>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</si>
  <si>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</si>
  <si>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</si>
  <si>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</si>
  <si>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</si>
  <si>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</si>
  <si>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</si>
  <si>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</si>
  <si>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</si>
  <si>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</si>
  <si>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</si>
  <si>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</si>
  <si>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</si>
  <si>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</si>
  <si>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</si>
  <si>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</si>
  <si>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</si>
  <si>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</si>
  <si>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</si>
  <si>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</si>
  <si>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</si>
  <si>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</si>
  <si>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</si>
  <si>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</si>
  <si>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</si>
  <si>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</si>
  <si>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</si>
  <si>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</si>
  <si>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</si>
  <si>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</si>
  <si>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</si>
  <si>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</si>
  <si>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</si>
  <si>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</si>
  <si>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</si>
  <si>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</si>
  <si>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</si>
  <si>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</si>
  <si>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</si>
  <si>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</si>
  <si>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</si>
  <si>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</si>
  <si>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</si>
  <si>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</si>
  <si>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</si>
  <si>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</si>
  <si>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</si>
  <si>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</si>
  <si>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</si>
  <si>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</si>
  <si>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</si>
  <si>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</si>
  <si>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</si>
  <si>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</si>
  <si>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</si>
  <si>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</si>
  <si>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</si>
  <si>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</si>
  <si>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</si>
  <si>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</si>
  <si>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</si>
  <si>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</si>
  <si>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</si>
  <si>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</si>
  <si>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</si>
  <si>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</si>
  <si>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</si>
  <si>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</si>
  <si>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</si>
  <si>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</si>
  <si>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</si>
  <si>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</si>
  <si>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</si>
  <si>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</si>
  <si>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</si>
  <si>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</si>
  <si>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</si>
  <si>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</si>
  <si>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</si>
  <si>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</si>
  <si>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</si>
  <si>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</si>
  <si>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</si>
  <si>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</si>
  <si>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</si>
  <si>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</si>
  <si>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</si>
  <si>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</si>
  <si>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</si>
  <si>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</si>
  <si>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</si>
  <si>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</si>
  <si>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</si>
  <si>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</si>
  <si>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</si>
  <si>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</si>
  <si>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</si>
  <si>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</si>
  <si>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</si>
  <si>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</si>
  <si>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</si>
  <si>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</si>
  <si>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</si>
  <si>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</si>
  <si>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</si>
  <si>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</si>
  <si>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</si>
  <si>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</si>
  <si>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</si>
  <si>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</si>
  <si>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</si>
  <si>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</si>
  <si>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</si>
  <si>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</si>
  <si>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</si>
  <si>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</si>
  <si>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</si>
  <si>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</si>
  <si>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</si>
  <si>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</si>
  <si>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</si>
  <si>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</si>
  <si>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</si>
  <si>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</si>
  <si>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</si>
  <si>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</si>
  <si>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</si>
  <si>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</si>
  <si>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</si>
  <si>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</si>
  <si>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</si>
  <si>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</si>
  <si>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</si>
  <si>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</si>
  <si>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</si>
  <si>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</si>
  <si>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</si>
  <si>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</si>
  <si>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</si>
  <si>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</si>
  <si>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</si>
  <si>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</si>
  <si>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</si>
  <si>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</si>
  <si>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</si>
  <si>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</si>
  <si>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</si>
  <si>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</si>
  <si>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</si>
  <si>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</si>
  <si>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</si>
  <si>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</si>
  <si>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</si>
  <si>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</si>
  <si>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</si>
  <si>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</si>
  <si>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</si>
  <si>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</si>
  <si>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</si>
  <si>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</si>
  <si>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</si>
  <si>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</si>
  <si>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</si>
  <si>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</si>
  <si>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</si>
  <si>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</si>
  <si>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</si>
  <si>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</si>
  <si>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</si>
  <si>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</si>
  <si>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</si>
  <si>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</si>
  <si>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</si>
  <si>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</si>
  <si>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</si>
  <si>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</si>
  <si>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</si>
  <si>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</si>
  <si>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</si>
  <si>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</si>
  <si>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</si>
  <si>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</si>
  <si>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</si>
  <si>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</si>
  <si>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</si>
  <si>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</si>
  <si>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</si>
  <si>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</si>
  <si>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</si>
  <si>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</si>
  <si>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</si>
  <si>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</si>
  <si>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</si>
  <si>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</si>
  <si>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</si>
  <si>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</si>
  <si>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</si>
  <si>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</si>
  <si>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</si>
  <si>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</si>
  <si>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</si>
  <si>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</si>
  <si>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</si>
  <si>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</si>
  <si>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</si>
  <si>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</si>
  <si>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</si>
  <si>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</si>
  <si>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</si>
  <si>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</si>
  <si>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</si>
  <si>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</si>
  <si>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</si>
  <si>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</si>
  <si>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</si>
  <si>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</si>
  <si>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</si>
  <si>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</si>
  <si>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</si>
  <si>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</si>
  <si>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</si>
  <si>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</si>
  <si>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</si>
  <si>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</si>
  <si>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</si>
  <si>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</si>
  <si>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</si>
  <si>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</si>
  <si>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</si>
  <si>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</si>
  <si>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</si>
  <si>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</si>
  <si>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</si>
  <si>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</si>
  <si>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</si>
  <si>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</si>
  <si>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</si>
  <si>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</si>
  <si>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</si>
  <si>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</si>
  <si>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</si>
  <si>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</si>
  <si>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</si>
  <si>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</si>
  <si>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</si>
  <si>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</si>
  <si>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</si>
  <si>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</si>
  <si>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</si>
  <si>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</si>
  <si>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</si>
  <si>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</si>
  <si>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</si>
  <si>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</si>
  <si>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</si>
  <si>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</si>
  <si>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</si>
  <si>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</si>
  <si>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</si>
  <si>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</si>
  <si>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</si>
  <si>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</si>
  <si>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</si>
  <si>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</si>
  <si>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</si>
  <si>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</si>
  <si>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</si>
  <si>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</si>
  <si>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</si>
  <si>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</si>
  <si>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</si>
  <si>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</si>
  <si>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</si>
  <si>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</si>
  <si>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</si>
  <si>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</si>
  <si>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</si>
  <si>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</si>
  <si>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</si>
  <si>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</si>
  <si>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</si>
  <si>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</si>
  <si>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</si>
  <si>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</si>
  <si>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</si>
  <si>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</si>
  <si>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</si>
  <si>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</si>
  <si>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</si>
  <si>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</si>
  <si>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</si>
  <si>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</si>
  <si>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</si>
  <si>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</si>
  <si>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</si>
  <si>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</si>
  <si>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</si>
  <si>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</si>
  <si>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</si>
  <si>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</si>
  <si>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</si>
  <si>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</si>
  <si>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</si>
  <si>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</si>
  <si>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</si>
  <si>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</si>
  <si>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</si>
  <si>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</si>
  <si>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</si>
  <si>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</si>
  <si>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</si>
  <si>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</si>
  <si>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</si>
  <si>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</si>
  <si>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</si>
  <si>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</si>
  <si>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</si>
  <si>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</si>
  <si>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</si>
  <si>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</si>
  <si>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</si>
  <si>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</si>
  <si>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</si>
  <si>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</si>
  <si>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</si>
  <si>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</si>
  <si>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</si>
  <si>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</si>
  <si>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</si>
  <si>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</si>
  <si>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</si>
  <si>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</si>
  <si>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</si>
  <si>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</si>
  <si>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</si>
  <si>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</si>
  <si>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</si>
  <si>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</si>
  <si>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</si>
  <si>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</si>
  <si>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</si>
  <si>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</si>
  <si>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</si>
  <si>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</si>
  <si>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</si>
  <si>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</si>
  <si>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</si>
  <si>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</si>
  <si>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</si>
  <si>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</si>
  <si>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</si>
  <si>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</si>
  <si>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</si>
  <si>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</si>
  <si>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</si>
  <si>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</si>
  <si>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</si>
  <si>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</si>
  <si>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</si>
  <si>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</si>
  <si>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</si>
  <si>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</si>
  <si>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</si>
  <si>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</si>
  <si>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</si>
  <si>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</si>
  <si>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</si>
  <si>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</si>
  <si>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</si>
  <si>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</si>
  <si>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</si>
  <si>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</si>
  <si>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</si>
  <si>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</si>
  <si>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</si>
  <si>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</si>
  <si>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</si>
  <si>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</si>
  <si>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</si>
  <si>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</si>
  <si>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</si>
  <si>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</si>
  <si>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</si>
  <si>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</si>
  <si>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</si>
  <si>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</si>
  <si>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</si>
  <si>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</si>
  <si>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</si>
  <si>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</si>
  <si>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</si>
  <si>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</si>
  <si>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</si>
  <si>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</si>
  <si>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</si>
  <si>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</si>
  <si>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</si>
  <si>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</si>
  <si>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</si>
  <si>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</si>
  <si>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</si>
  <si>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</si>
  <si>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</si>
  <si>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</si>
  <si>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</si>
  <si>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</si>
  <si>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</si>
  <si>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</si>
  <si>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</si>
  <si>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</si>
  <si>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</si>
  <si>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</si>
  <si>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</si>
  <si>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</si>
  <si>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</si>
  <si>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</si>
  <si>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</si>
  <si>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</si>
  <si>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</si>
  <si>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</si>
  <si>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</si>
  <si>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</si>
  <si>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</si>
  <si>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</si>
  <si>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</si>
  <si>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</si>
  <si>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</si>
  <si>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</si>
  <si>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</si>
  <si>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</si>
  <si>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</si>
  <si>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</si>
  <si>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</si>
  <si>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</si>
  <si>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</si>
  <si>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</si>
  <si>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</si>
  <si>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</si>
  <si>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</si>
  <si>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</si>
  <si>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</si>
  <si>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</si>
  <si>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</si>
  <si>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</si>
  <si>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</si>
  <si>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</si>
  <si>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</si>
  <si>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</si>
  <si>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</si>
  <si>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</si>
  <si>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</si>
  <si>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</si>
  <si>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</si>
  <si>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</si>
  <si>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</si>
  <si>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</si>
  <si>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</si>
  <si>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</si>
  <si>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</si>
  <si>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</si>
  <si>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</si>
  <si>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</si>
  <si>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</si>
  <si>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</si>
  <si>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</si>
  <si>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</si>
  <si>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</si>
  <si>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</si>
  <si>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</si>
  <si>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</si>
  <si>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</si>
  <si>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</si>
  <si>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</si>
  <si>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</si>
  <si>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</si>
  <si>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</si>
  <si>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</si>
  <si>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</si>
  <si>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</si>
  <si>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</si>
  <si>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</si>
  <si>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</si>
  <si>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</si>
  <si>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</si>
  <si>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</si>
  <si>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</si>
  <si>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</si>
  <si>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</si>
  <si>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</si>
  <si>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</si>
  <si>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</si>
  <si>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</si>
  <si>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</si>
  <si>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</si>
  <si>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</si>
  <si>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</si>
  <si>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</si>
  <si>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</si>
  <si>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</si>
  <si>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</si>
  <si>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</si>
  <si>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</si>
  <si>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</si>
  <si>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</si>
  <si>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</si>
  <si>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</si>
  <si>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</si>
  <si>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</si>
  <si>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</si>
  <si>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</si>
  <si>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</si>
  <si>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</si>
  <si>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</si>
  <si>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</si>
  <si>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</si>
  <si>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</si>
  <si>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</si>
  <si>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</si>
  <si>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</si>
  <si>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</si>
  <si>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</si>
  <si>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</si>
  <si>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</si>
  <si>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</si>
  <si>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</si>
  <si>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</si>
  <si>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</si>
  <si>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</si>
  <si>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</si>
  <si>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</si>
  <si>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</si>
  <si>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</si>
  <si>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</si>
  <si>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</si>
  <si>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</si>
  <si>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</si>
  <si>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</si>
  <si>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</si>
  <si>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</si>
  <si>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</si>
  <si>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</si>
  <si>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</si>
  <si>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</si>
  <si>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</si>
  <si>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</si>
  <si>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</si>
  <si>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</si>
  <si>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</si>
  <si>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</si>
  <si>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</si>
  <si>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</si>
  <si>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</si>
  <si>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</si>
  <si>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</si>
  <si>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</si>
  <si>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</si>
  <si>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</si>
  <si>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</si>
  <si>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</si>
  <si>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</si>
  <si>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</si>
  <si>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</si>
  <si>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</si>
  <si>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</si>
  <si>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</si>
  <si>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</si>
  <si>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</si>
  <si>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</si>
  <si>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</si>
  <si>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</si>
  <si>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</si>
  <si>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</si>
  <si>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</si>
  <si>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</si>
  <si>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</si>
  <si>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</si>
  <si>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</si>
  <si>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</si>
  <si>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</si>
  <si>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</si>
  <si>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</si>
  <si>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</si>
  <si>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</si>
  <si>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</si>
  <si>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</si>
  <si>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</si>
  <si>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</si>
  <si>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</si>
  <si>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</si>
  <si>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</si>
  <si>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</si>
  <si>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</si>
  <si>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</si>
  <si>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</si>
  <si>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</si>
  <si>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</si>
  <si>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</si>
  <si>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</si>
  <si>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</si>
  <si>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</si>
  <si>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</si>
  <si>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</si>
  <si>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</si>
  <si>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</si>
  <si>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</si>
  <si>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</si>
  <si>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</si>
  <si>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</si>
  <si>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</si>
  <si>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</si>
  <si>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</si>
  <si>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</si>
  <si>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</si>
  <si>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</si>
  <si>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</si>
  <si>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</si>
  <si>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</si>
  <si>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</si>
  <si>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</si>
  <si>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</si>
  <si>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</si>
  <si>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</si>
  <si>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</si>
  <si>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</si>
  <si>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</si>
  <si>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</si>
  <si>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</si>
  <si>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</si>
  <si>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</si>
  <si>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</si>
  <si>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</si>
  <si>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</si>
  <si>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</si>
  <si>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</si>
  <si>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</si>
  <si>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</si>
  <si>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</si>
  <si>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</si>
  <si>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</si>
  <si>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</si>
  <si>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</si>
  <si>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</si>
  <si>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</si>
  <si>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</si>
  <si>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</si>
  <si>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</si>
  <si>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</si>
  <si>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</si>
  <si>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</si>
  <si>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</si>
  <si>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</si>
  <si>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</si>
  <si>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</si>
  <si>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</si>
  <si>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</si>
  <si>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</si>
  <si>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</si>
  <si>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</si>
  <si>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</si>
  <si>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</si>
  <si>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</si>
  <si>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</si>
  <si>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</si>
  <si>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</si>
  <si>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</si>
  <si>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</si>
  <si>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</si>
  <si>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</si>
  <si>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</si>
  <si>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</si>
  <si>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</si>
  <si>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</si>
  <si>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</si>
  <si>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</si>
  <si>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</si>
  <si>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</si>
  <si>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</si>
  <si>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</si>
  <si>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</si>
  <si>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</si>
  <si>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</si>
  <si>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</si>
  <si>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</si>
  <si>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</si>
  <si>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</si>
  <si>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</si>
  <si>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</si>
  <si>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</si>
  <si>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</si>
  <si>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</si>
  <si>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</si>
  <si>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</si>
  <si>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</si>
  <si>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</si>
  <si>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</si>
  <si>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</si>
  <si>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</si>
  <si>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</si>
  <si>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</si>
  <si>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</si>
  <si>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</si>
  <si>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</si>
  <si>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</si>
  <si>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</si>
  <si>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</si>
  <si>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</si>
  <si>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</si>
  <si>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</si>
  <si>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</si>
  <si>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</si>
  <si>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</si>
  <si>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</si>
  <si>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</si>
  <si>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</si>
  <si>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</si>
  <si>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</si>
  <si>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</si>
  <si>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</si>
  <si>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</si>
  <si>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</si>
  <si>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</si>
  <si>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</si>
  <si>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</si>
  <si>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</si>
  <si>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</si>
  <si>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</si>
  <si>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</si>
  <si>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</si>
  <si>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</si>
  <si>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</si>
  <si>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</si>
  <si>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</si>
  <si>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</si>
  <si>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</si>
  <si>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</si>
  <si>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</si>
  <si>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</si>
  <si>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</si>
  <si>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</si>
  <si>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</si>
  <si>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</si>
  <si>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</si>
  <si>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</si>
  <si>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</si>
  <si>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</si>
  <si>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</si>
  <si>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</si>
  <si>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</si>
  <si>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</si>
  <si>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</si>
  <si>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</si>
  <si>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</si>
  <si>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</si>
  <si>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</si>
  <si>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</si>
  <si>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</si>
  <si>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</si>
  <si>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</si>
  <si>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</si>
  <si>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</si>
  <si>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</si>
  <si>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</si>
  <si>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</si>
  <si>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</si>
  <si>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</si>
  <si>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</si>
  <si>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</si>
  <si>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</si>
  <si>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</si>
  <si>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</si>
  <si>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</si>
  <si>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</si>
  <si>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</si>
  <si>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</si>
  <si>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</si>
  <si>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</si>
  <si>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</si>
  <si>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</si>
  <si>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</si>
  <si>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</si>
  <si>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</si>
  <si>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</si>
  <si>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</si>
  <si>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</si>
  <si>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</si>
  <si>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</si>
  <si>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</si>
  <si>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</si>
  <si>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</si>
  <si>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</si>
  <si>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</si>
  <si>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</si>
  <si>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</si>
  <si>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</si>
  <si>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</si>
  <si>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</si>
  <si>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</si>
  <si>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</si>
  <si>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</si>
  <si>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</si>
  <si>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</si>
  <si>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</si>
  <si>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</si>
  <si>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</si>
  <si>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</si>
  <si>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</si>
  <si>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</si>
  <si>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</si>
  <si>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</si>
  <si>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</si>
  <si>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</si>
  <si>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</si>
  <si>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</si>
  <si>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</si>
  <si>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</si>
  <si>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</si>
  <si>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</si>
  <si>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</si>
  <si>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</si>
  <si>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</si>
  <si>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</si>
  <si>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</si>
  <si>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</si>
  <si>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</si>
  <si>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</si>
  <si>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</si>
  <si>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</si>
  <si>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</si>
  <si>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</si>
  <si>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</si>
  <si>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</si>
  <si>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</si>
  <si>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</si>
  <si>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</si>
  <si>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</si>
  <si>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</si>
  <si>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</si>
  <si>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</si>
  <si>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</si>
  <si>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</si>
  <si>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</si>
  <si>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</si>
  <si>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</si>
  <si>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</si>
  <si>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</si>
  <si>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</si>
  <si>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</si>
  <si>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</si>
  <si>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</si>
  <si>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</si>
  <si>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</si>
  <si>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</si>
  <si>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</si>
  <si>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</si>
  <si>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</si>
  <si>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</si>
  <si>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</si>
  <si>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</si>
  <si>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</si>
  <si>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</si>
  <si>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</si>
  <si>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</si>
  <si>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</si>
  <si>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</si>
  <si>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</si>
  <si>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</si>
  <si>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</si>
  <si>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</si>
  <si>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</si>
  <si>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</si>
  <si>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</si>
  <si>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</si>
  <si>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</si>
  <si>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</si>
  <si>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</si>
  <si>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</si>
  <si>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</si>
  <si>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</si>
  <si>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</si>
  <si>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</si>
  <si>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</si>
  <si>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</si>
  <si>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</si>
  <si>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</si>
  <si>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</si>
  <si>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</si>
  <si>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</si>
  <si>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</si>
  <si>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</si>
  <si>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</si>
  <si>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</si>
  <si>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</si>
  <si>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</si>
  <si>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</si>
  <si>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</si>
  <si>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</si>
  <si>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</si>
  <si>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</si>
  <si>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</si>
  <si>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</si>
  <si>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</si>
  <si>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</si>
  <si>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</si>
  <si>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</si>
  <si>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</si>
  <si>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</si>
  <si>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</si>
  <si>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</si>
  <si>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</si>
  <si>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</si>
  <si>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</si>
  <si>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</si>
  <si>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</si>
  <si>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</si>
  <si>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</si>
  <si>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</si>
  <si>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</si>
  <si>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</si>
  <si>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</si>
  <si>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</si>
  <si>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</si>
  <si>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</si>
  <si>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</si>
  <si>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</si>
  <si>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</si>
  <si>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</si>
  <si>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</si>
  <si>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</si>
  <si>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</si>
  <si>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</si>
  <si>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</si>
  <si>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</si>
  <si>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</si>
  <si>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</si>
  <si>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</si>
  <si>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</si>
  <si>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</si>
  <si>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</si>
  <si>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</si>
  <si>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</si>
  <si>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</si>
  <si>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</si>
  <si>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</si>
  <si>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</si>
  <si>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</si>
  <si>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</si>
  <si>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</si>
  <si>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</si>
  <si>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</si>
  <si>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</si>
  <si>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</si>
  <si>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</si>
  <si>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</si>
  <si>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</si>
  <si>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</si>
  <si>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</si>
  <si>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</si>
  <si>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</si>
  <si>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</si>
  <si>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</si>
  <si>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</si>
  <si>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</si>
  <si>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</si>
  <si>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</si>
  <si>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</si>
  <si>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</si>
  <si>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</si>
  <si>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</si>
  <si>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</si>
  <si>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</si>
  <si>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</si>
  <si>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</si>
  <si>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</si>
  <si>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</si>
  <si>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</si>
  <si>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</si>
  <si>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</si>
  <si>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</si>
  <si>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</si>
  <si>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</si>
  <si>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</si>
  <si>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</si>
  <si>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</si>
  <si>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</si>
  <si>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</si>
  <si>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</si>
  <si>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</si>
  <si>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</si>
  <si>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</si>
  <si>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</si>
  <si>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</si>
  <si>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</si>
  <si>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</si>
  <si>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</si>
  <si>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</si>
  <si>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</si>
  <si>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</si>
  <si>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</si>
  <si>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</si>
  <si>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</si>
  <si>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</si>
  <si>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</si>
  <si>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</si>
  <si>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</si>
  <si>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</si>
  <si>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</si>
  <si>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</si>
  <si>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</si>
  <si>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</si>
  <si>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</si>
  <si>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</si>
  <si>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</si>
  <si>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</si>
  <si>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</si>
  <si>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</si>
  <si>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</si>
  <si>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</si>
  <si>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</si>
  <si>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</si>
  <si>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</si>
  <si>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</si>
  <si>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</si>
  <si>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</si>
  <si>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</si>
  <si>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</si>
  <si>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</si>
  <si>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</si>
  <si>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</si>
  <si>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</si>
  <si>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</si>
  <si>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</si>
  <si>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</si>
  <si>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</si>
  <si>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</si>
  <si>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</si>
  <si>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</si>
  <si>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</si>
  <si>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</si>
  <si>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</si>
  <si>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</si>
  <si>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</si>
  <si>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</si>
  <si>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</si>
  <si>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</si>
  <si>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</si>
  <si>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</si>
  <si>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</si>
  <si>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</si>
  <si>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</si>
  <si>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</si>
  <si>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</si>
  <si>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</si>
  <si>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</si>
  <si>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</si>
  <si>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</si>
  <si>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</si>
  <si>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</si>
  <si>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</si>
  <si>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</si>
  <si>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</si>
  <si>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</si>
  <si>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</si>
  <si>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</si>
  <si>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</si>
  <si>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</si>
  <si>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</si>
  <si>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</si>
  <si>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</si>
  <si>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</si>
  <si>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</si>
  <si>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</si>
  <si>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</si>
  <si>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</si>
  <si>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</si>
  <si>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</si>
  <si>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</si>
  <si>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</si>
  <si>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</si>
  <si>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</si>
  <si>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</si>
  <si>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</si>
  <si>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</si>
  <si>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</si>
  <si>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</si>
  <si>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</si>
  <si>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</si>
  <si>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</si>
  <si>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</si>
  <si>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</si>
  <si>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</si>
  <si>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</si>
  <si>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</si>
  <si>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</si>
  <si>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</si>
  <si>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</si>
  <si>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</si>
  <si>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</si>
  <si>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</si>
  <si>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</si>
  <si>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</si>
  <si>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</si>
  <si>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</si>
  <si>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</si>
  <si>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</si>
  <si>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</si>
  <si>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</si>
  <si>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</si>
  <si>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</si>
  <si>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</si>
  <si>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</si>
  <si>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</si>
  <si>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</si>
  <si>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</si>
  <si>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</si>
  <si>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</si>
  <si>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</si>
  <si>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</si>
  <si>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</si>
  <si>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</si>
  <si>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</si>
  <si>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</si>
  <si>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</si>
  <si>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</si>
  <si>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</si>
  <si>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</si>
  <si>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</si>
  <si>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</si>
  <si>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</si>
  <si>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</si>
  <si>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</si>
  <si>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</si>
  <si>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</si>
  <si>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</si>
  <si>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</si>
  <si>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</si>
  <si>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</si>
  <si>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</si>
  <si>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</si>
  <si>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</si>
  <si>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</si>
  <si>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</si>
  <si>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</si>
  <si>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</si>
  <si>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</si>
  <si>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</si>
  <si>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</si>
  <si>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</si>
  <si>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</si>
  <si>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</si>
  <si>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</si>
  <si>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</si>
  <si>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</si>
  <si>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</si>
  <si>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</si>
  <si>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</si>
  <si>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</si>
  <si>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</si>
  <si>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</si>
  <si>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</si>
  <si>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</si>
  <si>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</si>
  <si>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</si>
  <si>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</si>
  <si>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</si>
  <si>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</si>
  <si>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</si>
  <si>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</si>
  <si>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</si>
  <si>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</si>
  <si>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</si>
  <si>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</si>
  <si>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</si>
  <si>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</si>
  <si>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</si>
  <si>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</si>
  <si>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</si>
  <si>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</si>
  <si>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</si>
  <si>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</si>
  <si>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</si>
  <si>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</si>
  <si>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</si>
  <si>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</si>
  <si>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</si>
  <si>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</si>
  <si>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</si>
  <si>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</si>
  <si>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</si>
  <si>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</si>
  <si>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</si>
  <si>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</si>
  <si>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</si>
  <si>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</si>
  <si>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</si>
  <si>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</si>
  <si>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</si>
  <si>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</si>
  <si>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</si>
  <si>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</si>
  <si>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</si>
  <si>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</si>
  <si>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</si>
  <si>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</si>
  <si>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</si>
  <si>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</si>
  <si>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</si>
  <si>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</si>
  <si>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</si>
  <si>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</si>
  <si>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</si>
  <si>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</si>
  <si>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</si>
  <si>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</si>
  <si>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</si>
  <si>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</si>
  <si>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</si>
  <si>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</si>
  <si>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</si>
  <si>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</si>
  <si>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</si>
  <si>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</si>
  <si>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</si>
  <si>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</si>
  <si>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</si>
  <si>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</si>
  <si>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</si>
  <si>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</si>
  <si>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</si>
  <si>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</si>
  <si>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</si>
  <si>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</si>
  <si>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</si>
  <si>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</si>
  <si>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</si>
  <si>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</si>
  <si>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</si>
  <si>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</si>
  <si>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</si>
  <si>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</si>
  <si>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</si>
  <si>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</si>
  <si>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</si>
  <si>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</si>
  <si>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</si>
  <si>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</si>
  <si>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</si>
  <si>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</si>
  <si>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</si>
  <si>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</si>
  <si>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</si>
  <si>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</si>
  <si>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</si>
  <si>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</si>
  <si>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</si>
  <si>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</si>
  <si>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</si>
  <si>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</si>
  <si>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</si>
  <si>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</si>
  <si>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</si>
  <si>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</si>
  <si>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</si>
  <si>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</si>
  <si>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</si>
  <si>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</si>
  <si>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</si>
  <si>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</si>
  <si>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</si>
  <si>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</si>
  <si>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</si>
  <si>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</si>
  <si>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</si>
  <si>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</si>
  <si>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</si>
  <si>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</si>
  <si>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</si>
  <si>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</si>
  <si>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</si>
  <si>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</si>
  <si>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</si>
  <si>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</si>
  <si>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</si>
  <si>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</si>
  <si>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</si>
  <si>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</si>
  <si>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</si>
  <si>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</si>
  <si>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</si>
  <si>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</si>
  <si>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</si>
  <si>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</si>
  <si>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</si>
  <si>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</si>
  <si>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</si>
  <si>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</si>
  <si>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</si>
  <si>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</si>
  <si>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</si>
  <si>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</si>
  <si>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</si>
  <si>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</si>
  <si>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</si>
  <si>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</si>
  <si>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</si>
  <si>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</si>
  <si>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</si>
  <si>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</si>
  <si>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</si>
  <si>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</si>
  <si>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</si>
  <si>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</si>
  <si>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</si>
  <si>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</si>
  <si>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</si>
  <si>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</si>
  <si>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</si>
  <si>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</si>
  <si>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</si>
  <si>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</si>
  <si>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</si>
  <si>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</si>
  <si>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</si>
  <si>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</si>
  <si>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</si>
  <si>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</si>
  <si>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</si>
  <si>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</si>
  <si>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</si>
  <si>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</si>
  <si>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</si>
  <si>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</si>
  <si>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</si>
  <si>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</si>
  <si>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</si>
  <si>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</si>
  <si>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</si>
  <si>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</si>
  <si>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</si>
  <si>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</si>
  <si>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</si>
  <si>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</si>
  <si>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</si>
  <si>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</si>
  <si>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</si>
  <si>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</si>
  <si>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</si>
  <si>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</si>
  <si>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</si>
  <si>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</si>
  <si>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</si>
  <si>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</si>
  <si>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</si>
  <si>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</si>
  <si>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</si>
  <si>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</si>
  <si>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</si>
  <si>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</si>
  <si>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</si>
  <si>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</si>
  <si>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</si>
  <si>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</si>
  <si>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</si>
  <si>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</si>
  <si>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</si>
  <si>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</si>
  <si>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</si>
  <si>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</si>
  <si>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</si>
  <si>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</si>
  <si>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</si>
  <si>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</si>
  <si>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</si>
  <si>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</si>
  <si>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</si>
  <si>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</si>
  <si>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</si>
  <si>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</si>
  <si>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</si>
  <si>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</si>
  <si>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</si>
  <si>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</si>
  <si>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</si>
  <si>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</si>
  <si>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</si>
  <si>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</si>
  <si>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</si>
  <si>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</si>
  <si>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</si>
  <si>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</si>
  <si>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</si>
  <si>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</si>
  <si>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</si>
  <si>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</si>
  <si>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</si>
  <si>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</si>
  <si>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</si>
  <si>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</si>
  <si>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</si>
  <si>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</si>
  <si>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</si>
  <si>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</si>
  <si>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</si>
  <si>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</si>
  <si>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</si>
  <si>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</si>
  <si>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</si>
  <si>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</si>
  <si>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</si>
  <si>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</si>
  <si>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</si>
  <si>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</si>
  <si>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</si>
  <si>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</si>
  <si>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</si>
  <si>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</si>
  <si>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</si>
  <si>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</si>
  <si>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</si>
  <si>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</si>
  <si>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</si>
  <si>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</si>
  <si>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</si>
  <si>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</si>
  <si>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</si>
  <si>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</si>
  <si>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</si>
  <si>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</si>
  <si>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</si>
  <si>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</si>
  <si>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</si>
  <si>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</si>
  <si>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</si>
  <si>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</si>
  <si>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</si>
  <si>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</si>
  <si>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</si>
  <si>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</si>
  <si>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</si>
  <si>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</si>
  <si>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</si>
  <si>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</si>
  <si>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</si>
  <si>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</si>
  <si>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</si>
  <si>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</si>
  <si>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</si>
  <si>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</si>
  <si>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</si>
  <si>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</si>
  <si>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</si>
  <si>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</si>
  <si>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</si>
  <si>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</si>
  <si>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</si>
  <si>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</si>
  <si>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</si>
  <si>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</si>
  <si>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</si>
  <si>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</si>
  <si>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</si>
  <si>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</si>
  <si>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</si>
  <si>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</si>
  <si>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</si>
  <si>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</si>
  <si>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</si>
  <si>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</si>
  <si>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</si>
  <si>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</si>
  <si>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</si>
  <si>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</si>
  <si>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</si>
  <si>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</si>
  <si>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</si>
  <si>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</si>
  <si>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</si>
  <si>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</si>
  <si>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</si>
  <si>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</si>
  <si>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</si>
  <si>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</si>
  <si>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</si>
  <si>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</si>
  <si>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</si>
  <si>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</si>
  <si>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</si>
  <si>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</si>
  <si>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</si>
  <si>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</si>
  <si>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</si>
  <si>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</si>
  <si>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</si>
  <si>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</si>
  <si>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</si>
  <si>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</si>
  <si>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</si>
  <si>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</si>
  <si>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</si>
  <si>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</si>
  <si>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</si>
  <si>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</si>
  <si>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</si>
  <si>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</si>
  <si>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</si>
  <si>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</si>
  <si>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</si>
  <si>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</si>
  <si>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</si>
  <si>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</si>
  <si>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</si>
  <si>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</si>
  <si>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</si>
  <si>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</si>
  <si>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</si>
  <si>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</si>
  <si>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</si>
  <si>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</si>
  <si>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</si>
  <si>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</si>
  <si>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</si>
  <si>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</si>
  <si>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</si>
  <si>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</si>
  <si>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</si>
  <si>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</si>
  <si>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</si>
  <si>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</si>
  <si>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</si>
  <si>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</si>
  <si>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</si>
  <si>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</si>
  <si>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</si>
  <si>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</si>
  <si>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</si>
  <si>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</si>
  <si>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</si>
  <si>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</si>
  <si>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</si>
  <si>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</si>
  <si>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</si>
  <si>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</si>
  <si>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</si>
  <si>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</si>
  <si>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</si>
  <si>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</si>
  <si>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</si>
  <si>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</si>
  <si>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</si>
  <si>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</si>
  <si>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</si>
  <si>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</si>
  <si>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</si>
  <si>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</si>
  <si>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</si>
  <si>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</si>
  <si>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</si>
  <si>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</si>
  <si>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</si>
  <si>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</si>
  <si>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</si>
  <si>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</si>
  <si>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</si>
  <si>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</si>
  <si>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</si>
  <si>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</si>
  <si>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</si>
  <si>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</si>
  <si>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</si>
  <si>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</si>
  <si>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</si>
  <si>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</si>
  <si>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</si>
  <si>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</si>
  <si>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</si>
  <si>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</si>
  <si>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</si>
  <si>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</si>
  <si>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</si>
  <si>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</si>
  <si>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</si>
  <si>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</si>
  <si>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</si>
  <si>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</si>
  <si>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</si>
  <si>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</si>
  <si>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</si>
  <si>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</si>
  <si>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</si>
  <si>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</si>
  <si>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</si>
  <si>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</si>
  <si>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</si>
  <si>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</si>
  <si>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</si>
  <si>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</si>
  <si>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</si>
  <si>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</si>
  <si>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</si>
  <si>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</si>
  <si>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</si>
  <si>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</si>
  <si>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</si>
  <si>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</si>
  <si>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</si>
  <si>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</si>
  <si>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</si>
  <si>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</si>
  <si>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</si>
  <si>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</si>
  <si>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</si>
  <si>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</si>
  <si>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</si>
  <si>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</si>
  <si>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</si>
  <si>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</si>
  <si>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</si>
  <si>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</si>
  <si>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</si>
  <si>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</si>
  <si>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</si>
  <si>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</si>
  <si>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</si>
  <si>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</si>
  <si>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</si>
  <si>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</si>
  <si>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</si>
  <si>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</si>
  <si>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</si>
  <si>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</si>
  <si>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</si>
  <si>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</si>
  <si>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</si>
  <si>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</si>
  <si>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</si>
  <si>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</si>
  <si>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</si>
  <si>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</si>
  <si>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</si>
  <si>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</si>
  <si>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</si>
  <si>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</si>
  <si>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</si>
  <si>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</si>
  <si>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</si>
  <si>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</si>
  <si>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</si>
  <si>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</si>
  <si>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</si>
  <si>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</si>
  <si>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</si>
  <si>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</si>
  <si>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</si>
  <si>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</si>
  <si>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</si>
  <si>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</si>
  <si>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</si>
  <si>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</si>
  <si>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</si>
  <si>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</si>
  <si>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</si>
  <si>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</si>
  <si>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</si>
  <si>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</si>
  <si>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</si>
  <si>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</si>
  <si>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</si>
  <si>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</si>
  <si>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</si>
  <si>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</si>
  <si>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</si>
  <si>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</si>
  <si>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</si>
  <si>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</si>
  <si>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</si>
  <si>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</si>
  <si>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</si>
  <si>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</si>
  <si>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</si>
  <si>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</si>
  <si>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</si>
  <si>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</si>
  <si>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</si>
  <si>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</si>
  <si>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</si>
  <si>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</si>
  <si>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</si>
  <si>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</si>
  <si>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</si>
  <si>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</si>
  <si>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</si>
  <si>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</si>
  <si>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</si>
  <si>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</si>
  <si>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</si>
  <si>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</si>
  <si>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</si>
  <si>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</si>
  <si>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</si>
  <si>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</si>
  <si>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</si>
  <si>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</si>
  <si>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</si>
  <si>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</si>
  <si>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</si>
  <si>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</si>
  <si>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</si>
  <si>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</si>
  <si>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</si>
  <si>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</si>
  <si>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</si>
  <si>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</si>
  <si>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</si>
  <si>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</si>
  <si>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</si>
  <si>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</si>
  <si>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</si>
  <si>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</si>
  <si>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</si>
  <si>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</si>
  <si>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</si>
  <si>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</si>
  <si>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</si>
  <si>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</si>
  <si>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</si>
  <si>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</si>
  <si>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</si>
  <si>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</si>
  <si>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</si>
  <si>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</si>
  <si>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</si>
  <si>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</si>
  <si>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</si>
  <si>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</si>
  <si>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</si>
  <si>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</si>
  <si>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</si>
  <si>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</si>
  <si>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</si>
  <si>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</si>
  <si>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</si>
  <si>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</si>
  <si>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</si>
  <si>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</si>
  <si>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</si>
  <si>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</si>
  <si>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</si>
  <si>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</si>
  <si>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</si>
  <si>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</si>
  <si>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</si>
  <si>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</si>
  <si>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</si>
  <si>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</si>
  <si>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</si>
  <si>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</si>
  <si>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</si>
  <si>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</si>
  <si>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</si>
  <si>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</si>
  <si>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</si>
  <si>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</si>
  <si>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</si>
  <si>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</si>
  <si>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</si>
  <si>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</si>
  <si>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</si>
  <si>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</si>
  <si>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</si>
  <si>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</si>
  <si>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</si>
  <si>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</si>
  <si>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</si>
  <si>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</si>
  <si>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</si>
  <si>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</si>
  <si>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</si>
  <si>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</si>
  <si>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</si>
  <si>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</si>
  <si>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</si>
  <si>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</si>
  <si>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</si>
  <si>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</si>
  <si>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</si>
  <si>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</si>
  <si>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</si>
  <si>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</si>
  <si>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</si>
  <si>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</si>
  <si>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</si>
  <si>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</si>
  <si>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</si>
  <si>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</si>
  <si>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</si>
  <si>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</si>
  <si>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</si>
  <si>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</si>
  <si>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</si>
  <si>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</si>
  <si>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</si>
  <si>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</si>
  <si>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</si>
  <si>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</si>
  <si>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</si>
  <si>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</si>
  <si>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</si>
  <si>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</si>
  <si>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</si>
  <si>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</si>
  <si>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</si>
  <si>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</si>
  <si>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</si>
  <si>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</si>
  <si>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</si>
  <si>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</si>
  <si>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</si>
  <si>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</si>
  <si>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</si>
  <si>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</si>
  <si>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</si>
  <si>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</si>
  <si>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</si>
  <si>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</si>
  <si>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</si>
  <si>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</si>
  <si>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</si>
  <si>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</si>
  <si>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</si>
  <si>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</si>
  <si>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</si>
  <si>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</si>
  <si>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</si>
  <si>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</si>
  <si>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</si>
  <si>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</si>
  <si>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</si>
  <si>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</si>
  <si>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</si>
  <si>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</si>
  <si>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</si>
  <si>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</si>
  <si>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</si>
  <si>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</si>
  <si>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</si>
  <si>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</si>
  <si>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</si>
  <si>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</si>
  <si>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</si>
  <si>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</si>
  <si>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</si>
  <si>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</si>
  <si>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</si>
  <si>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</si>
  <si>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</si>
  <si>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</si>
  <si>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</si>
  <si>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</si>
  <si>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</si>
  <si>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</si>
  <si>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</si>
  <si>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</si>
  <si>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</si>
  <si>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</si>
  <si>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</si>
  <si>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</si>
  <si>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</si>
  <si>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</si>
  <si>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</si>
  <si>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</si>
  <si>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</si>
  <si>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</si>
  <si>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</si>
  <si>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</si>
  <si>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</si>
  <si>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</si>
  <si>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</si>
  <si>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</si>
  <si>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</si>
  <si>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</si>
  <si>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</si>
  <si>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</si>
  <si>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</si>
  <si>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</si>
  <si>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</si>
  <si>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</si>
  <si>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</si>
  <si>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</si>
  <si>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</si>
  <si>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</si>
  <si>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</si>
  <si>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</si>
  <si>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</si>
  <si>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</si>
  <si>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</si>
  <si>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</si>
  <si>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</si>
  <si>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</si>
  <si>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</si>
  <si>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</si>
  <si>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</si>
  <si>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</si>
  <si>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</si>
  <si>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</si>
  <si>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</si>
  <si>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</si>
  <si>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</si>
  <si>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</si>
  <si>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</si>
  <si>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</si>
  <si>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</si>
  <si>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</si>
  <si>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</si>
  <si>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</si>
  <si>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</si>
  <si>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</si>
  <si>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</si>
  <si>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</si>
  <si>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</si>
  <si>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</si>
  <si>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</si>
  <si>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</si>
  <si>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</si>
  <si>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</si>
  <si>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</si>
  <si>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</si>
  <si>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</si>
  <si>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</si>
  <si>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</si>
  <si>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</si>
  <si>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</si>
  <si>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</si>
  <si>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</si>
  <si>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</si>
  <si>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</si>
  <si>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</si>
  <si>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</si>
  <si>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</si>
  <si>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</si>
  <si>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</si>
  <si>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</si>
  <si>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</si>
  <si>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</si>
  <si>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</si>
  <si>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</si>
  <si>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</si>
  <si>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</si>
  <si>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</si>
  <si>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</si>
  <si>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</si>
  <si>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</si>
  <si>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</si>
  <si>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</si>
  <si>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</si>
  <si>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</si>
  <si>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</si>
  <si>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</si>
  <si>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</si>
  <si>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</si>
  <si>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</si>
  <si>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</si>
  <si>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</si>
  <si>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</si>
  <si>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</si>
  <si>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</si>
  <si>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</si>
  <si>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</si>
  <si>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</si>
  <si>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</si>
  <si>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</si>
  <si>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</si>
  <si>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</si>
  <si>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</si>
  <si>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</si>
  <si>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</si>
  <si>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</si>
  <si>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</si>
  <si>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</si>
  <si>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</si>
  <si>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</si>
  <si>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</si>
  <si>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</si>
  <si>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</si>
  <si>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</si>
  <si>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</si>
  <si>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</si>
  <si>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</si>
  <si>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</si>
  <si>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</si>
  <si>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</si>
  <si>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</si>
  <si>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</si>
  <si>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</si>
  <si>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</si>
  <si>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</si>
  <si>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</si>
  <si>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</si>
  <si>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</si>
  <si>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</si>
  <si>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</si>
  <si>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</si>
  <si>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</si>
  <si>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</si>
  <si>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</si>
  <si>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</si>
  <si>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</si>
  <si>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</si>
  <si>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</si>
  <si>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</si>
  <si>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</si>
  <si>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</si>
  <si>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</si>
  <si>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</si>
  <si>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</si>
  <si>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</si>
  <si>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</si>
  <si>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</si>
  <si>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</si>
  <si>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</si>
  <si>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</si>
  <si>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</si>
  <si>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</si>
  <si>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</si>
  <si>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</si>
  <si>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</si>
  <si>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</si>
  <si>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</si>
  <si>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</si>
  <si>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</si>
  <si>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</si>
  <si>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</si>
  <si>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</si>
  <si>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</si>
  <si>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</si>
  <si>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</si>
  <si>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</si>
  <si>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</si>
  <si>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</si>
  <si>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</si>
  <si>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</si>
  <si>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</si>
  <si>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</si>
  <si>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</si>
  <si>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</si>
  <si>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</si>
  <si>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</si>
  <si>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</si>
  <si>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</si>
  <si>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</si>
  <si>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</si>
  <si>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</si>
  <si>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</si>
  <si>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</si>
  <si>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</si>
  <si>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</si>
  <si>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</si>
  <si>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</si>
  <si>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</si>
  <si>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</si>
  <si>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</si>
  <si>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</si>
  <si>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</si>
  <si>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</si>
  <si>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</si>
  <si>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</si>
  <si>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</si>
  <si>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</si>
  <si>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</si>
  <si>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</si>
  <si>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</si>
  <si>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</si>
  <si>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</si>
  <si>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</si>
  <si>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</si>
  <si>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</si>
  <si>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</si>
  <si>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</si>
  <si>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</si>
  <si>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</si>
  <si>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</si>
  <si>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</si>
  <si>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</si>
  <si>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</si>
  <si>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</si>
  <si>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</si>
  <si>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</si>
  <si>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</si>
  <si>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</si>
  <si>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</si>
  <si>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</si>
  <si>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</si>
  <si>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</si>
  <si>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</si>
  <si>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</si>
  <si>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</si>
  <si>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</si>
  <si>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</si>
  <si>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</si>
  <si>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</si>
  <si>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</si>
  <si>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</si>
  <si>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</si>
  <si>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</si>
  <si>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</si>
  <si>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</si>
  <si>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</si>
  <si>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</si>
  <si>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</si>
  <si>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</si>
  <si>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</si>
  <si>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</si>
  <si>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</si>
  <si>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</si>
  <si>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</si>
  <si>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</si>
  <si>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</si>
  <si>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</si>
  <si>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</si>
  <si>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</si>
  <si>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</si>
  <si>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</si>
  <si>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</si>
  <si>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</si>
  <si>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</si>
  <si>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</si>
  <si>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</si>
  <si>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</si>
  <si>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</si>
  <si>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</si>
  <si>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</si>
  <si>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</si>
  <si>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</si>
  <si>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</si>
  <si>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</si>
  <si>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</si>
  <si>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</si>
  <si>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</si>
  <si>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</si>
  <si>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</si>
  <si>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</si>
  <si>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</si>
  <si>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</si>
  <si>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</si>
  <si>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</si>
  <si>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</si>
  <si>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</si>
  <si>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</si>
  <si>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</si>
  <si>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</si>
  <si>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</si>
  <si>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</si>
  <si>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</si>
  <si>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</si>
  <si>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</si>
  <si>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</si>
  <si>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</si>
  <si>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</si>
  <si>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</si>
  <si>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</si>
  <si>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</si>
  <si>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</si>
  <si>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</si>
  <si>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</si>
  <si>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</si>
  <si>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</si>
  <si>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</si>
  <si>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</si>
  <si>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</si>
  <si>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</si>
  <si>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</si>
  <si>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</si>
  <si>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</si>
  <si>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</si>
  <si>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</si>
  <si>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</si>
  <si>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</si>
  <si>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</si>
  <si>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</si>
  <si>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</si>
  <si>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</si>
  <si>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</si>
  <si>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</si>
  <si>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</si>
  <si>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</si>
  <si>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</si>
  <si>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</si>
  <si>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</si>
  <si>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</si>
  <si>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</si>
  <si>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</si>
  <si>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</si>
  <si>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</si>
  <si>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</si>
  <si>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</si>
  <si>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</si>
  <si>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</si>
  <si>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</si>
  <si>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</si>
  <si>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</si>
  <si>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</si>
  <si>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</si>
  <si>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</si>
  <si>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</si>
  <si>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</si>
  <si>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</si>
  <si>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</si>
  <si>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</si>
  <si>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</si>
  <si>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</si>
  <si>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</si>
  <si>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</si>
  <si>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</si>
  <si>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</si>
  <si>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</si>
  <si>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</si>
  <si>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</si>
  <si>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</si>
  <si>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</si>
  <si>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</si>
  <si>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</si>
  <si>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</si>
  <si>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</si>
  <si>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</si>
  <si>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</si>
  <si>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</si>
  <si>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</si>
  <si>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</si>
  <si>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</si>
  <si>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</si>
  <si>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</si>
  <si>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</si>
  <si>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</si>
  <si>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</si>
  <si>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</si>
  <si>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</si>
  <si>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</si>
  <si>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</si>
  <si>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</si>
  <si>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</si>
  <si>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</si>
  <si>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</si>
  <si>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</si>
  <si>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</si>
  <si>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</si>
  <si>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</si>
  <si>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</si>
  <si>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</si>
  <si>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</si>
  <si>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</si>
  <si>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</si>
  <si>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</si>
  <si>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</si>
  <si>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</si>
  <si>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</si>
  <si>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</si>
  <si>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</si>
  <si>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</si>
  <si>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</si>
  <si>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</si>
  <si>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</si>
  <si>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</si>
  <si>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</si>
  <si>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</si>
  <si>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</si>
  <si>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</si>
  <si>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</si>
  <si>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</si>
  <si>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</si>
  <si>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</si>
  <si>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</si>
  <si>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</si>
  <si>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</si>
  <si>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</si>
  <si>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</si>
  <si>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</si>
  <si>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</si>
  <si>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</si>
  <si>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</si>
  <si>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</si>
  <si>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</si>
  <si>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</si>
  <si>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</si>
  <si>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</si>
  <si>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</si>
  <si>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</si>
  <si>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</si>
  <si>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</si>
  <si>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</si>
  <si>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</si>
  <si>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</si>
  <si>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</si>
  <si>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</si>
  <si>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</si>
  <si>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</si>
  <si>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</si>
  <si>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</si>
  <si>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</si>
  <si>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</si>
  <si>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</si>
  <si>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</si>
  <si>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</si>
  <si>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</si>
  <si>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</si>
  <si>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</si>
  <si>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</si>
  <si>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</si>
  <si>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</si>
  <si>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</si>
  <si>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</si>
  <si>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</si>
  <si>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</si>
  <si>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</si>
  <si>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</si>
  <si>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</si>
  <si>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</si>
  <si>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</si>
  <si>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</si>
  <si>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</si>
  <si>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</si>
  <si>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</si>
  <si>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</si>
  <si>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</si>
  <si>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</si>
  <si>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</si>
  <si>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</si>
  <si>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</si>
  <si>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</si>
  <si>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</si>
  <si>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</si>
  <si>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</si>
  <si>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</si>
  <si>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</si>
  <si>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</si>
  <si>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</si>
  <si>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</si>
  <si>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</si>
  <si>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</si>
  <si>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</si>
  <si>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</si>
  <si>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</si>
  <si>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</si>
  <si>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</si>
  <si>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</si>
  <si>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</si>
  <si>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</si>
  <si>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</si>
  <si>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</si>
  <si>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</si>
  <si>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</si>
  <si>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</si>
  <si>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</si>
  <si>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</si>
  <si>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</si>
  <si>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</si>
  <si>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</si>
  <si>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</si>
  <si>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</si>
  <si>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</si>
  <si>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</si>
  <si>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</si>
  <si>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</si>
  <si>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</si>
  <si>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</si>
  <si>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</si>
  <si>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</si>
  <si>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</si>
  <si>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</si>
  <si>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</si>
  <si>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</si>
  <si>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</si>
  <si>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</si>
  <si>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</si>
  <si>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</si>
  <si>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</si>
  <si>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</si>
  <si>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</si>
  <si>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</si>
  <si>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</si>
  <si>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</si>
  <si>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</si>
  <si>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</si>
  <si>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</si>
  <si>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</si>
  <si>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</si>
  <si>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</si>
  <si>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</si>
  <si>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</si>
  <si>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</si>
  <si>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</si>
  <si>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</si>
  <si>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</si>
  <si>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</si>
  <si>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</si>
  <si>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</si>
  <si>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</si>
  <si>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</si>
  <si>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</si>
  <si>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</si>
  <si>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</si>
  <si>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</si>
  <si>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</si>
  <si>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</si>
  <si>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</si>
  <si>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</si>
  <si>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</si>
  <si>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</si>
  <si>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</si>
  <si>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</si>
  <si>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</si>
  <si>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</si>
  <si>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</si>
  <si>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</si>
  <si>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</si>
  <si>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</si>
  <si>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</si>
  <si>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</si>
  <si>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</si>
  <si>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</si>
  <si>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</si>
  <si>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</si>
  <si>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</si>
  <si>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</si>
  <si>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</si>
  <si>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</si>
  <si>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</si>
  <si>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</si>
  <si>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</si>
  <si>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</si>
  <si>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</si>
  <si>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</si>
  <si>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</si>
  <si>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</si>
  <si>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</si>
  <si>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</si>
  <si>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</si>
  <si>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</si>
  <si>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</si>
  <si>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</si>
  <si>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</si>
  <si>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</si>
  <si>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</si>
  <si>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</si>
  <si>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</si>
  <si>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</si>
  <si>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</si>
  <si>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</si>
  <si>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</si>
  <si>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</si>
  <si>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</si>
  <si>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</si>
  <si>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</si>
  <si>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</si>
  <si>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</si>
  <si>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</si>
  <si>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</si>
  <si>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</si>
  <si>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</si>
  <si>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</si>
  <si>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</si>
  <si>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</si>
  <si>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</si>
  <si>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</si>
  <si>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</si>
  <si>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</si>
  <si>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</si>
  <si>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</si>
  <si>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</si>
  <si>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</si>
  <si>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</si>
  <si>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</si>
  <si>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</si>
  <si>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</si>
  <si>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</si>
  <si>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</si>
  <si>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</si>
  <si>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</si>
  <si>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</si>
  <si>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</si>
  <si>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</si>
  <si>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</si>
  <si>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</si>
  <si>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</si>
  <si>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</si>
  <si>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</si>
  <si>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</si>
  <si>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</si>
  <si>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</si>
  <si>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</si>
  <si>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</si>
  <si>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</si>
  <si>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</si>
  <si>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</si>
  <si>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</si>
  <si>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</si>
  <si>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</si>
  <si>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</si>
  <si>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</si>
  <si>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</si>
  <si>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</si>
  <si>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</si>
  <si>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</si>
  <si>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</si>
  <si>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</si>
  <si>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</si>
  <si>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</si>
  <si>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</si>
  <si>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</si>
  <si>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</si>
  <si>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</si>
  <si>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</si>
  <si>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</si>
  <si>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</si>
  <si>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</si>
  <si>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</si>
  <si>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</si>
  <si>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</si>
  <si>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</si>
  <si>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</si>
  <si>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</si>
  <si>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</si>
  <si>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</si>
  <si>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</si>
  <si>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</si>
  <si>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</si>
  <si>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</si>
  <si>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</si>
  <si>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</si>
  <si>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</si>
  <si>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</si>
  <si>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</si>
  <si>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</si>
  <si>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</si>
  <si>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</si>
  <si>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</si>
  <si>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</si>
  <si>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</si>
  <si>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</si>
  <si>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</si>
  <si>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</si>
  <si>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</si>
  <si>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</si>
  <si>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</si>
  <si>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</si>
  <si>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</si>
  <si>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</si>
  <si>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</si>
  <si>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</si>
  <si>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</si>
  <si>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</si>
  <si>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</si>
  <si>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</si>
  <si>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</si>
  <si>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</si>
  <si>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</si>
  <si>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</si>
  <si>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</si>
  <si>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</si>
  <si>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</si>
  <si>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</si>
  <si>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</si>
  <si>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</si>
  <si>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</si>
  <si>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</si>
  <si>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</si>
  <si>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</si>
  <si>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</si>
  <si>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</si>
  <si>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</si>
  <si>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</si>
  <si>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</si>
  <si>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</si>
  <si>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</si>
  <si>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</si>
  <si>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</si>
  <si>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</si>
  <si>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</si>
  <si>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</si>
  <si>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</si>
  <si>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</si>
  <si>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</si>
  <si>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</si>
  <si>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</si>
  <si>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</si>
  <si>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</si>
  <si>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</si>
  <si>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</si>
  <si>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</si>
  <si>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</si>
  <si>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</si>
  <si>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</si>
  <si>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</si>
  <si>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</si>
  <si>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</si>
  <si>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</si>
  <si>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</si>
  <si>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</si>
  <si>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</si>
  <si>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</si>
  <si>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</si>
  <si>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</si>
  <si>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</si>
  <si>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</si>
  <si>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</si>
  <si>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</si>
  <si>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</si>
  <si>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</si>
  <si>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</si>
  <si>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</si>
  <si>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</si>
  <si>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</si>
  <si>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</si>
  <si>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</si>
  <si>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</si>
  <si>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</si>
  <si>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</si>
  <si>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</si>
  <si>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</si>
  <si>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</si>
  <si>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</si>
  <si>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</si>
  <si>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</si>
  <si>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</si>
  <si>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</si>
  <si>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</si>
  <si>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</si>
  <si>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</si>
  <si>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</si>
  <si>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</si>
  <si>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</si>
  <si>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</si>
  <si>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</si>
  <si>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</si>
  <si>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</si>
  <si>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</si>
  <si>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</si>
  <si>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</si>
  <si>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</si>
  <si>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</si>
  <si>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</si>
  <si>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</si>
  <si>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</si>
  <si>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</si>
  <si>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</si>
  <si>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</si>
  <si>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</si>
  <si>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</si>
  <si>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</si>
  <si>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</si>
  <si>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</si>
  <si>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</si>
  <si>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</si>
  <si>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</si>
  <si>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</si>
  <si>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</si>
  <si>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</si>
  <si>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</si>
  <si>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</si>
  <si>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</si>
  <si>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</si>
  <si>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</si>
  <si>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</si>
  <si>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</si>
  <si>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</si>
  <si>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</si>
  <si>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</si>
  <si>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</si>
  <si>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</si>
  <si>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</si>
  <si>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</si>
  <si>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</si>
  <si>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</si>
  <si>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</si>
  <si>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</si>
  <si>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</si>
  <si>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</si>
  <si>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</si>
  <si>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</si>
  <si>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</si>
  <si>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</si>
  <si>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</si>
  <si>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</si>
  <si>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</si>
  <si>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</si>
  <si>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</si>
  <si>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</si>
  <si>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</si>
  <si>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</si>
  <si>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</si>
  <si>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</si>
  <si>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</si>
  <si>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</si>
  <si>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</si>
  <si>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</si>
  <si>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</si>
  <si>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</si>
  <si>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</si>
  <si>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</si>
  <si>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</si>
  <si>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</si>
  <si>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</si>
  <si>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</si>
  <si>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</si>
  <si>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</si>
  <si>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</si>
  <si>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</si>
  <si>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</si>
  <si>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</si>
  <si>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</si>
  <si>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</si>
  <si>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</si>
  <si>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</si>
  <si>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</si>
  <si>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</si>
  <si>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</si>
  <si>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</si>
  <si>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</si>
  <si>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</si>
  <si>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</si>
  <si>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</si>
  <si>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</si>
  <si>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</si>
  <si>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</si>
  <si>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</si>
  <si>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</si>
  <si>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</si>
  <si>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</si>
  <si>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</si>
  <si>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</si>
  <si>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</si>
  <si>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</si>
  <si>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</si>
  <si>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</si>
  <si>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</si>
  <si>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</si>
  <si>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</si>
  <si>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</si>
  <si>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</si>
  <si>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</si>
  <si>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</si>
  <si>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</si>
  <si>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</si>
  <si>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</si>
  <si>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</si>
  <si>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</si>
  <si>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</si>
  <si>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</si>
  <si>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</si>
  <si>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</si>
  <si>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</si>
  <si>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</si>
  <si>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</si>
  <si>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</si>
  <si>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</si>
  <si>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</si>
  <si>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</si>
  <si>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</si>
  <si>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</si>
  <si>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</si>
  <si>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</si>
  <si>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</si>
  <si>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</si>
  <si>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</si>
  <si>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</si>
  <si>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</si>
  <si>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</si>
  <si>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</si>
  <si>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</si>
  <si>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</si>
  <si>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</si>
  <si>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</si>
  <si>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</si>
  <si>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</si>
  <si>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</si>
  <si>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</si>
  <si>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</si>
  <si>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</si>
  <si>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</si>
  <si>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</si>
  <si>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</si>
  <si>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</si>
  <si>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</si>
  <si>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</si>
  <si>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</si>
  <si>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</si>
  <si>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</si>
  <si>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</si>
  <si>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</si>
  <si>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</si>
  <si>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</si>
  <si>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</si>
  <si>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</si>
  <si>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</si>
  <si>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</si>
  <si>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</si>
  <si>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</si>
  <si>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</si>
  <si>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</si>
  <si>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</si>
  <si>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</si>
  <si>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</si>
  <si>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</si>
  <si>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</si>
  <si>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</si>
  <si>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</si>
  <si>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</si>
  <si>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</si>
  <si>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</si>
  <si>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</si>
  <si>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</si>
  <si>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</si>
  <si>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</si>
  <si>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</si>
  <si>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</si>
  <si>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</si>
  <si>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</si>
  <si>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</si>
  <si>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</si>
  <si>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</si>
  <si>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</si>
  <si>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</si>
  <si>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</si>
  <si>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</si>
  <si>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</si>
  <si>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</si>
  <si>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</si>
  <si>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</si>
  <si>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</si>
  <si>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</si>
  <si>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</si>
  <si>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</si>
  <si>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</si>
  <si>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</si>
  <si>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</si>
  <si>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</si>
  <si>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</si>
  <si>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</si>
  <si>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</si>
  <si>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</si>
  <si>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</si>
  <si>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</si>
  <si>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</si>
  <si>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</si>
  <si>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</si>
  <si>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</si>
  <si>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</si>
  <si>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</si>
  <si>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</si>
  <si>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</si>
  <si>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</si>
  <si>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</si>
  <si>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</si>
  <si>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</si>
  <si>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</si>
  <si>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</si>
  <si>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</si>
  <si>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</si>
  <si>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</si>
  <si>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</si>
  <si>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</si>
  <si>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</si>
  <si>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</si>
  <si>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</si>
  <si>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</si>
  <si>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</si>
  <si>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</si>
  <si>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</si>
  <si>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</si>
  <si>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</si>
  <si>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</si>
  <si>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</si>
  <si>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</si>
  <si>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</si>
  <si>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</si>
  <si>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</si>
  <si>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</si>
  <si>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</si>
  <si>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</si>
  <si>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</si>
  <si>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</si>
  <si>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</si>
  <si>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</si>
  <si>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</si>
  <si>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</si>
  <si>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</si>
  <si>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</si>
  <si>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</si>
  <si>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</si>
  <si>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</si>
  <si>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</si>
  <si>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</si>
  <si>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</si>
  <si>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</si>
  <si>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</si>
  <si>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</si>
  <si>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</si>
  <si>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</si>
  <si>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</si>
  <si>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</si>
  <si>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</si>
  <si>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</si>
  <si>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</si>
  <si>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</si>
  <si>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</si>
  <si>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</si>
  <si>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</si>
  <si>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</si>
  <si>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</si>
  <si>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</si>
  <si>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</si>
  <si>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</si>
  <si>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</si>
  <si>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</si>
  <si>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</si>
  <si>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</si>
  <si>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</si>
  <si>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</si>
  <si>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</si>
  <si>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</si>
  <si>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</si>
  <si>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</si>
  <si>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</si>
  <si>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</si>
  <si>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</si>
  <si>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</si>
  <si>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</si>
  <si>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</si>
  <si>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</si>
  <si>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</si>
  <si>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</si>
  <si>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</si>
  <si>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</si>
  <si>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</si>
  <si>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</si>
  <si>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</si>
  <si>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</si>
  <si>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</si>
  <si>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</si>
  <si>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</si>
  <si>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</si>
  <si>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</si>
  <si>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</si>
  <si>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</si>
  <si>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</si>
  <si>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</si>
  <si>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</si>
  <si>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</si>
  <si>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</si>
  <si>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</si>
  <si>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</si>
  <si>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</si>
  <si>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</si>
  <si>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</si>
  <si>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</si>
  <si>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</si>
  <si>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</si>
  <si>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</si>
  <si>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</si>
  <si>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</si>
  <si>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</si>
  <si>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</si>
  <si>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</si>
  <si>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</si>
  <si>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</si>
  <si>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</si>
  <si>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</si>
  <si>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</si>
  <si>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</si>
  <si>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</si>
  <si>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</si>
  <si>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</si>
  <si>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</si>
  <si>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</si>
  <si>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</si>
  <si>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</si>
  <si>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</si>
  <si>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</si>
  <si>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</si>
  <si>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</si>
  <si>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</si>
  <si>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</si>
  <si>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</si>
  <si>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</si>
  <si>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</si>
  <si>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</si>
  <si>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</si>
  <si>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</si>
  <si>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</si>
  <si>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</si>
  <si>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</si>
  <si>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</si>
  <si>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</si>
  <si>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</si>
  <si>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</si>
  <si>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</si>
  <si>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</si>
  <si>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</si>
  <si>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</si>
  <si>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</si>
  <si>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</si>
  <si>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</si>
  <si>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</si>
  <si>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</si>
  <si>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</si>
  <si>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</si>
  <si>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</si>
  <si>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</si>
  <si>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</si>
  <si>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</si>
  <si>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</si>
  <si>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</si>
  <si>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</si>
  <si>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</si>
  <si>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</si>
  <si>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</si>
  <si>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</si>
  <si>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</si>
  <si>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</si>
  <si>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</si>
  <si>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</si>
  <si>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</si>
  <si>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</si>
  <si>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</si>
  <si>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</si>
  <si>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</si>
  <si>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</si>
  <si>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</si>
  <si>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</si>
  <si>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</si>
  <si>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</si>
  <si>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</si>
  <si>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</si>
  <si>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</si>
  <si>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</si>
  <si>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</si>
  <si>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</si>
  <si>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</si>
  <si>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</si>
  <si>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</si>
  <si>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</si>
  <si>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</si>
  <si>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</si>
  <si>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</si>
  <si>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</si>
  <si>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</si>
  <si>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</si>
  <si>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</si>
  <si>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</si>
  <si>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</si>
  <si>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</si>
  <si>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</si>
  <si>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</si>
  <si>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</si>
  <si>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</si>
  <si>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</si>
  <si>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</si>
  <si>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</si>
  <si>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</si>
  <si>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</si>
  <si>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</si>
  <si>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</si>
  <si>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</si>
  <si>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</si>
  <si>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</si>
  <si>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</si>
  <si>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</si>
  <si>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</si>
  <si>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</si>
  <si>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</si>
  <si>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</si>
  <si>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</si>
  <si>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</si>
  <si>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</si>
  <si>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</si>
  <si>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</si>
  <si>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</si>
  <si>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</si>
  <si>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</si>
  <si>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</si>
  <si>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</si>
  <si>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</si>
  <si>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</si>
  <si>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</si>
  <si>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</si>
  <si>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</si>
  <si>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</si>
  <si>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</si>
  <si>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</si>
  <si>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</si>
  <si>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</si>
  <si>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</si>
  <si>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</si>
  <si>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</si>
  <si>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</si>
  <si>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</si>
  <si>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</si>
  <si>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</si>
  <si>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</si>
  <si>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</si>
  <si>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</si>
  <si>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</si>
  <si>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</si>
  <si>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</si>
  <si>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</si>
  <si>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</si>
  <si>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</si>
  <si>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</si>
  <si>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</si>
  <si>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</si>
  <si>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</si>
  <si>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</si>
  <si>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</si>
  <si>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</si>
  <si>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</si>
  <si>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</si>
  <si>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</si>
  <si>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</si>
  <si>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</si>
  <si>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</si>
  <si>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</si>
  <si>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</si>
  <si>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</si>
  <si>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</si>
  <si>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</si>
  <si>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</si>
  <si>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</si>
  <si>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</si>
  <si>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</si>
  <si>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</si>
  <si>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</si>
  <si>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</si>
  <si>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</si>
  <si>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</si>
  <si>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</si>
  <si>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</si>
  <si>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</si>
  <si>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</si>
  <si>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</si>
  <si>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</si>
  <si>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</si>
  <si>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</si>
  <si>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</si>
  <si>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</si>
  <si>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</si>
  <si>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</si>
  <si>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</si>
  <si>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</si>
  <si>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</si>
  <si>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</si>
  <si>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</si>
  <si>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</si>
  <si>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</si>
  <si>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</si>
  <si>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</si>
  <si>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</si>
  <si>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</si>
  <si>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</si>
  <si>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</si>
  <si>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</si>
  <si>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</si>
  <si>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</si>
  <si>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</si>
  <si>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</si>
  <si>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</si>
  <si>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</si>
  <si>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</si>
  <si>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</si>
  <si>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</si>
  <si>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</si>
  <si>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</si>
  <si>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</si>
  <si>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</si>
  <si>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</si>
  <si>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</si>
  <si>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</si>
  <si>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</si>
  <si>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</si>
  <si>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</si>
  <si>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</si>
  <si>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</si>
  <si>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</si>
  <si>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</si>
  <si>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</si>
  <si>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</si>
  <si>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</si>
  <si>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</si>
  <si>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</si>
  <si>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</si>
  <si>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</si>
  <si>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</si>
  <si>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</si>
  <si>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</si>
  <si>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</si>
  <si>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</si>
  <si>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</si>
  <si>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</si>
  <si>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</si>
  <si>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</si>
  <si>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</si>
  <si>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</si>
  <si>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</si>
  <si>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</si>
  <si>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</si>
  <si>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</si>
  <si>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</si>
  <si>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</si>
  <si>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</si>
  <si>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</si>
  <si>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</si>
  <si>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</si>
  <si>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</si>
  <si>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</si>
  <si>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</si>
  <si>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</si>
  <si>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</si>
  <si>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</si>
  <si>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</si>
  <si>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</si>
  <si>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</si>
  <si>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</si>
  <si>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</si>
  <si>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</si>
  <si>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</si>
  <si>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</si>
  <si>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</si>
  <si>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</si>
  <si>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</si>
  <si>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</si>
  <si>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</si>
  <si>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</si>
  <si>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</si>
  <si>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</si>
  <si>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</si>
  <si>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</si>
  <si>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</si>
  <si>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</si>
  <si>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</si>
  <si>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</si>
  <si>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</si>
  <si>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</si>
  <si>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</si>
  <si>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</si>
  <si>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</si>
  <si>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</si>
  <si>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</si>
  <si>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</si>
  <si>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</si>
  <si>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</si>
  <si>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</si>
  <si>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</si>
  <si>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</si>
  <si>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</si>
  <si>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</si>
  <si>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</si>
  <si>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</si>
  <si>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</si>
  <si>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</si>
  <si>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</si>
  <si>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</si>
  <si>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</si>
  <si>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</si>
  <si>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</si>
  <si>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</si>
  <si>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</si>
  <si>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</si>
  <si>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</si>
  <si>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</si>
  <si>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</si>
  <si>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</si>
  <si>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</si>
  <si>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</si>
  <si>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</si>
  <si>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</si>
  <si>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</si>
  <si>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</si>
  <si>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</si>
  <si>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</si>
  <si>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</si>
  <si>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</si>
  <si>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</si>
  <si>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</si>
  <si>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</si>
  <si>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</si>
  <si>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</si>
  <si>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</si>
  <si>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</si>
  <si>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</si>
  <si>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</si>
  <si>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</si>
  <si>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</si>
  <si>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</si>
  <si>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</si>
  <si>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</si>
  <si>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</si>
  <si>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</si>
  <si>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</si>
  <si>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</si>
  <si>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</si>
  <si>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</si>
  <si>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</si>
  <si>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</si>
  <si>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</si>
  <si>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</si>
  <si>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</si>
  <si>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</si>
  <si>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</si>
  <si>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</si>
  <si>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</si>
  <si>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</si>
  <si>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</si>
  <si>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</si>
  <si>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</si>
  <si>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</si>
  <si>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</si>
  <si>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</si>
  <si>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</si>
  <si>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</si>
  <si>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</si>
  <si>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</si>
  <si>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</si>
  <si>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</si>
  <si>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</si>
  <si>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</si>
  <si>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</si>
  <si>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</si>
  <si>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</si>
  <si>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</si>
  <si>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</si>
  <si>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</si>
  <si>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</si>
  <si>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</si>
  <si>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</si>
  <si>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</si>
  <si>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</si>
  <si>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</si>
  <si>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</si>
  <si>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</si>
  <si>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</si>
  <si>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</si>
  <si>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</si>
  <si>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</si>
  <si>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</si>
  <si>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</si>
  <si>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</si>
  <si>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</si>
  <si>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</si>
  <si>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</si>
  <si>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</si>
  <si>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</si>
  <si>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</si>
  <si>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</si>
  <si>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</si>
  <si>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</si>
  <si>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</si>
  <si>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</si>
  <si>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</si>
  <si>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</si>
  <si>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</si>
  <si>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</si>
  <si>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</si>
  <si>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</si>
  <si>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</si>
  <si>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</si>
  <si>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</si>
  <si>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</si>
  <si>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</si>
  <si>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</si>
  <si>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</si>
  <si>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</si>
  <si>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</si>
  <si>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</si>
  <si>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</si>
  <si>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</si>
  <si>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</si>
  <si>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</si>
  <si>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</si>
  <si>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</si>
  <si>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</si>
  <si>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</si>
  <si>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</si>
  <si>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</si>
  <si>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</si>
  <si>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</si>
  <si>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</si>
  <si>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</si>
  <si>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</si>
  <si>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</si>
  <si>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</si>
  <si>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</si>
  <si>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</si>
  <si>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</si>
  <si>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</si>
  <si>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</si>
  <si>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</si>
  <si>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</si>
  <si>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</si>
  <si>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</si>
  <si>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</si>
  <si>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</si>
  <si>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</si>
  <si>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</si>
  <si>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</si>
  <si>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</si>
  <si>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</si>
  <si>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</si>
  <si>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</si>
  <si>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</si>
  <si>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</si>
  <si>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</si>
  <si>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</si>
  <si>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</si>
  <si>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</si>
  <si>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</si>
  <si>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</si>
  <si>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</si>
  <si>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</si>
  <si>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</si>
  <si>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</si>
  <si>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</si>
  <si>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</si>
  <si>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</si>
  <si>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</si>
  <si>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</si>
  <si>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</si>
  <si>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</si>
  <si>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</si>
  <si>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</si>
  <si>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</si>
  <si>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</si>
  <si>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</si>
  <si>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</si>
  <si>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</si>
  <si>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</si>
  <si>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</si>
  <si>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</si>
  <si>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</si>
  <si>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</si>
  <si>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</si>
  <si>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</si>
  <si>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</si>
  <si>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</si>
  <si>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</si>
  <si>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</si>
  <si>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</si>
  <si>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</si>
  <si>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</si>
  <si>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</si>
  <si>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</si>
  <si>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</si>
  <si>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</si>
  <si>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</si>
  <si>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</si>
  <si>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</si>
  <si>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</si>
  <si>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</si>
  <si>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</si>
  <si>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</si>
  <si>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</si>
  <si>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</si>
  <si>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</si>
  <si>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</si>
  <si>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</si>
  <si>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</si>
  <si>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</si>
  <si>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</si>
  <si>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</si>
  <si>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</si>
  <si>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</si>
  <si>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</si>
  <si>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</si>
  <si>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</si>
  <si>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</si>
  <si>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</si>
  <si>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</si>
  <si>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</si>
  <si>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</si>
  <si>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</si>
  <si>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</si>
  <si>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</si>
  <si>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</si>
  <si>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</si>
  <si>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</si>
  <si>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</si>
  <si>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</si>
  <si>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</si>
  <si>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</si>
  <si>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</si>
  <si>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</si>
  <si>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</si>
  <si>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</si>
  <si>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</si>
  <si>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</si>
  <si>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</si>
  <si>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</si>
  <si>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</si>
  <si>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</si>
  <si>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</si>
  <si>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</si>
  <si>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</si>
  <si>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</si>
  <si>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</si>
  <si>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</si>
  <si>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</si>
  <si>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</si>
  <si>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</si>
  <si>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</si>
  <si>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</si>
  <si>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</si>
  <si>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</si>
  <si>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</si>
  <si>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</si>
  <si>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</si>
  <si>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</si>
  <si>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</si>
  <si>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</si>
  <si>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</si>
  <si>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</si>
  <si>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</si>
  <si>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</si>
  <si>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</si>
  <si>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</si>
  <si>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</si>
  <si>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</si>
  <si>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</si>
  <si>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</si>
  <si>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</si>
  <si>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</si>
  <si>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</si>
  <si>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</si>
  <si>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</si>
  <si>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</si>
  <si>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</si>
  <si>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</si>
  <si>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</si>
  <si>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</si>
  <si>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</si>
  <si>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</si>
  <si>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</si>
  <si>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</si>
  <si>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</si>
  <si>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</si>
  <si>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</si>
  <si>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</si>
  <si>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</si>
  <si>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</si>
  <si>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</si>
  <si>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</si>
  <si>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</si>
  <si>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</si>
  <si>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</si>
  <si>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</si>
  <si>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</si>
  <si>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</si>
  <si>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</si>
  <si>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</si>
  <si>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</si>
  <si>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</si>
  <si>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</si>
  <si>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</si>
  <si>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</si>
  <si>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</si>
  <si>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</si>
  <si>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</si>
  <si>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</si>
  <si>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</si>
  <si>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</si>
  <si>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</si>
  <si>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</si>
  <si>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</si>
  <si>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</si>
  <si>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</si>
  <si>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</si>
  <si>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</si>
  <si>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</si>
  <si>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</si>
  <si>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</si>
  <si>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</si>
  <si>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</si>
  <si>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</si>
  <si>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</si>
  <si>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</si>
  <si>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</si>
  <si>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</si>
  <si>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</si>
  <si>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</si>
  <si>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</si>
  <si>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</si>
  <si>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</si>
  <si>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</si>
  <si>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</si>
  <si>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</si>
  <si>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</si>
  <si>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</si>
  <si>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</si>
  <si>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</si>
  <si>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</si>
  <si>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</si>
  <si>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</si>
  <si>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</si>
  <si>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</si>
  <si>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</si>
  <si>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</si>
  <si>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</si>
  <si>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</si>
  <si>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</si>
  <si>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</si>
  <si>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</si>
  <si>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</si>
  <si>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</si>
  <si>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</si>
  <si>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</si>
  <si>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</si>
  <si>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</si>
  <si>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</si>
  <si>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</si>
  <si>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</si>
  <si>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</si>
  <si>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</si>
  <si>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</si>
  <si>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</si>
  <si>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</si>
  <si>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</si>
  <si>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</si>
  <si>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</si>
  <si>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</si>
  <si>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</si>
  <si>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</si>
  <si>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</si>
  <si>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</si>
  <si>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</si>
  <si>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</si>
  <si>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</si>
  <si>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</si>
  <si>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</si>
  <si>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</si>
  <si>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</si>
  <si>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</si>
  <si>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</si>
  <si>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</si>
  <si>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</si>
  <si>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</si>
  <si>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</si>
  <si>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</si>
  <si>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</si>
  <si>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</si>
  <si>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</si>
  <si>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</si>
  <si>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</si>
  <si>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</si>
  <si>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</si>
  <si>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</si>
  <si>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</si>
  <si>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</si>
  <si>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</si>
  <si>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</si>
  <si>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</si>
  <si>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</si>
  <si>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</si>
  <si>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</si>
  <si>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</si>
  <si>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</si>
  <si>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</si>
  <si>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</si>
  <si>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</si>
  <si>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</si>
  <si>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</si>
  <si>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</si>
  <si>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</si>
  <si>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</si>
  <si>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</si>
  <si>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</si>
  <si>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</si>
  <si>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</si>
  <si>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</si>
  <si>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</si>
  <si>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</si>
  <si>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</si>
  <si>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</si>
  <si>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</si>
  <si>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</si>
  <si>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</si>
  <si>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</si>
  <si>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</si>
  <si>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</si>
  <si>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</si>
  <si>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</si>
  <si>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</si>
  <si>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</si>
  <si>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</si>
  <si>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</si>
  <si>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</si>
  <si>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</si>
  <si>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</si>
  <si>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</si>
  <si>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</si>
  <si>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</si>
  <si>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</si>
  <si>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</si>
  <si>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</si>
  <si>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</si>
  <si>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</si>
  <si>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</si>
  <si>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</si>
  <si>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</si>
  <si>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</si>
  <si>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</si>
  <si>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</si>
  <si>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</si>
  <si>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</si>
  <si>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</si>
  <si>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</si>
  <si>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</si>
  <si>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</si>
  <si>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</si>
  <si>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</si>
  <si>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</si>
  <si>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</si>
  <si>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</si>
  <si>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</si>
  <si>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</si>
  <si>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</si>
  <si>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</si>
  <si>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</si>
  <si>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</si>
  <si>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</si>
  <si>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</si>
  <si>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</si>
  <si>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</si>
  <si>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</si>
  <si>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</si>
  <si>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</si>
  <si>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</si>
  <si>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</si>
  <si>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</si>
  <si>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</si>
  <si>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</si>
  <si>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</si>
  <si>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</si>
  <si>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</si>
  <si>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</si>
  <si>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</si>
  <si>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</si>
  <si>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</si>
  <si>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</si>
  <si>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</si>
  <si>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</si>
  <si>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</si>
  <si>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</si>
  <si>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</si>
  <si>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</si>
  <si>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</si>
  <si>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</si>
  <si>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</si>
  <si>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</si>
  <si>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</si>
  <si>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</si>
  <si>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</si>
  <si>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</si>
  <si>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</si>
  <si>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</si>
  <si>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</si>
  <si>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</si>
  <si>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</si>
  <si>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</si>
  <si>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</si>
  <si>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</si>
  <si>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</si>
  <si>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</si>
  <si>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</si>
  <si>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</si>
  <si>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</si>
  <si>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</si>
  <si>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</si>
  <si>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</si>
  <si>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</si>
  <si>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</si>
  <si>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</si>
  <si>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</si>
  <si>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</si>
  <si>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</si>
  <si>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</si>
  <si>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</si>
  <si>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</si>
  <si>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</si>
  <si>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</si>
  <si>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</si>
  <si>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</si>
  <si>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</si>
  <si>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</si>
  <si>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</si>
  <si>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</si>
  <si>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</si>
  <si>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</si>
  <si>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</si>
  <si>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</si>
  <si>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</si>
  <si>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</si>
  <si>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</si>
  <si>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</si>
  <si>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</si>
  <si>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</si>
  <si>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</si>
  <si>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</si>
  <si>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</si>
  <si>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</si>
  <si>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</si>
  <si>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</si>
  <si>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</si>
  <si>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</si>
  <si>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</si>
  <si>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</si>
  <si>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</si>
  <si>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</si>
  <si>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</si>
  <si>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</si>
  <si>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</si>
  <si>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</si>
  <si>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</si>
  <si>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</si>
  <si>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</si>
  <si>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</si>
  <si>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</si>
  <si>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</si>
  <si>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</si>
  <si>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</si>
  <si>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</si>
  <si>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</si>
  <si>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</si>
  <si>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</si>
  <si>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</si>
  <si>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</si>
  <si>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</si>
  <si>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</si>
  <si>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</si>
  <si>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</si>
  <si>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</si>
  <si>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</si>
  <si>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</si>
  <si>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</si>
  <si>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</si>
  <si>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</si>
  <si>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</si>
  <si>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</si>
  <si>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</si>
  <si>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</si>
  <si>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</si>
  <si>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</si>
  <si>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</si>
  <si>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</si>
  <si>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</si>
  <si>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</si>
  <si>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</si>
  <si>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</si>
  <si>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</si>
  <si>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</si>
  <si>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</si>
  <si>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</si>
  <si>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</si>
  <si>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</si>
  <si>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</si>
  <si>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</si>
  <si>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</si>
  <si>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</si>
  <si>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</si>
  <si>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</si>
  <si>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</si>
  <si>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</si>
  <si>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</si>
  <si>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</si>
  <si>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</si>
  <si>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</si>
  <si>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</si>
  <si>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</si>
  <si>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</si>
  <si>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</si>
  <si>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</si>
  <si>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</si>
  <si>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</si>
  <si>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</si>
  <si>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</si>
  <si>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</si>
  <si>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</si>
  <si>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</si>
  <si>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</si>
  <si>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</si>
  <si>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</si>
  <si>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</si>
  <si>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</si>
  <si>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</si>
  <si>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</si>
  <si>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</si>
  <si>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</si>
  <si>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</si>
  <si>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</si>
  <si>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</si>
  <si>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</si>
  <si>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</si>
  <si>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</si>
  <si>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</si>
  <si>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</si>
  <si>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</si>
  <si>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</si>
  <si>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</si>
  <si>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</si>
  <si>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</si>
  <si>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</si>
  <si>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</si>
  <si>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</si>
  <si>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</si>
  <si>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</si>
  <si>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</si>
  <si>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</si>
  <si>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</si>
  <si>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</si>
  <si>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</si>
  <si>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</si>
  <si>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</si>
  <si>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</si>
  <si>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</si>
  <si>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</si>
  <si>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</si>
  <si>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</si>
  <si>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</si>
  <si>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</si>
  <si>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</si>
  <si>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</si>
  <si>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</si>
  <si>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</si>
  <si>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</si>
  <si>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</si>
  <si>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</si>
  <si>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</si>
  <si>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</si>
  <si>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</si>
  <si>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</si>
  <si>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</si>
  <si>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</si>
  <si>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</si>
  <si>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</si>
  <si>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</si>
  <si>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</si>
  <si>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</si>
  <si>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</si>
  <si>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</si>
  <si>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</si>
  <si>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</si>
  <si>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</si>
  <si>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</si>
  <si>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</si>
  <si>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</si>
  <si>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</si>
  <si>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</si>
  <si>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</si>
  <si>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</si>
  <si>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</si>
  <si>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</si>
  <si>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</si>
  <si>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</si>
  <si>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</si>
  <si>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</si>
  <si>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</si>
  <si>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</si>
  <si>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</si>
  <si>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</si>
  <si>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</si>
  <si>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</si>
  <si>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</si>
  <si>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</si>
  <si>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</si>
  <si>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</si>
  <si>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</si>
  <si>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</si>
  <si>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</si>
  <si>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</si>
  <si>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</si>
  <si>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</si>
  <si>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</si>
  <si>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</si>
  <si>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</si>
  <si>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</si>
  <si>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</si>
  <si>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</si>
  <si>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</si>
  <si>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</si>
  <si>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</si>
  <si>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</si>
  <si>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</si>
  <si>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</si>
  <si>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</si>
  <si>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</si>
  <si>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</si>
  <si>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</si>
  <si>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</si>
  <si>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</si>
  <si>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</si>
  <si>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</si>
  <si>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</si>
  <si>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</si>
  <si>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</si>
  <si>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</si>
  <si>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</si>
  <si>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</si>
  <si>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</si>
  <si>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</si>
  <si>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</si>
  <si>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</si>
  <si>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</si>
  <si>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</si>
  <si>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</si>
  <si>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</si>
  <si>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</si>
  <si>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</si>
  <si>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</si>
  <si>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</si>
  <si>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</si>
  <si>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</si>
  <si>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</si>
  <si>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</si>
  <si>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</si>
  <si>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</si>
  <si>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</si>
  <si>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</si>
  <si>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</si>
  <si>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</si>
  <si>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</si>
  <si>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</si>
  <si>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</si>
  <si>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</si>
  <si>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</si>
  <si>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</si>
  <si>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</si>
  <si>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</si>
  <si>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</si>
  <si>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</si>
  <si>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</si>
  <si>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</si>
  <si>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</si>
  <si>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</si>
  <si>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</si>
  <si>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</si>
  <si>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</si>
  <si>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</si>
  <si>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</si>
  <si>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</si>
  <si>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</si>
  <si>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</si>
  <si>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</si>
  <si>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</si>
  <si>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</si>
  <si>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</si>
  <si>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</si>
  <si>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</si>
  <si>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</si>
  <si>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</si>
  <si>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</si>
  <si>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</si>
  <si>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</si>
  <si>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</si>
  <si>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</si>
  <si>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</si>
  <si>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</si>
  <si>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</si>
  <si>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</si>
  <si>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</si>
  <si>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</si>
  <si>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</si>
  <si>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</si>
  <si>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</si>
  <si>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</si>
  <si>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</si>
  <si>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</si>
  <si>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</si>
  <si>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</si>
  <si>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</si>
  <si>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</si>
  <si>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</si>
  <si>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</si>
  <si>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</si>
  <si>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</si>
  <si>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</si>
  <si>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</si>
  <si>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</si>
  <si>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</si>
  <si>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</si>
  <si>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</si>
  <si>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</si>
  <si>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</si>
  <si>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</si>
  <si>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</si>
  <si>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</si>
  <si>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</si>
  <si>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</si>
  <si>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</si>
  <si>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</si>
  <si>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</si>
  <si>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</si>
  <si>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</si>
  <si>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</si>
  <si>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</si>
  <si>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</si>
  <si>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</si>
  <si>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</si>
  <si>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</si>
  <si>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</si>
  <si>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</si>
  <si>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</si>
  <si>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</si>
  <si>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</si>
  <si>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</si>
  <si>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</si>
  <si>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</si>
  <si>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</si>
  <si>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</si>
  <si>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</si>
  <si>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</si>
  <si>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</si>
  <si>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</si>
  <si>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</si>
  <si>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</si>
  <si>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</si>
  <si>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</si>
  <si>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</si>
  <si>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</si>
  <si>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</si>
  <si>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</si>
  <si>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</si>
  <si>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</si>
  <si>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</si>
  <si>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</si>
  <si>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</si>
  <si>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</si>
  <si>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</si>
  <si>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</si>
  <si>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</si>
  <si>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</si>
  <si>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</si>
  <si>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</si>
  <si>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</si>
  <si>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</si>
  <si>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</si>
  <si>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</si>
  <si>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</si>
  <si>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</si>
  <si>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</si>
  <si>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</si>
  <si>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</si>
  <si>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</si>
  <si>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</si>
  <si>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</si>
  <si>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</si>
  <si>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</si>
  <si>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</si>
  <si>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</si>
  <si>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</si>
  <si>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</si>
  <si>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</si>
  <si>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</si>
  <si>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</si>
  <si>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</si>
  <si>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</si>
  <si>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</si>
  <si>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</si>
  <si>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</si>
  <si>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</si>
  <si>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</si>
  <si>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</si>
  <si>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</si>
  <si>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</si>
  <si>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</si>
  <si>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</si>
  <si>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</si>
  <si>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</si>
  <si>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</si>
  <si>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</si>
  <si>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</si>
  <si>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</si>
  <si>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</si>
  <si>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</si>
  <si>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</si>
  <si>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</si>
  <si>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</si>
  <si>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</si>
  <si>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</si>
  <si>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</si>
  <si>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</si>
  <si>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</si>
  <si>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</si>
  <si>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</si>
  <si>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</si>
  <si>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</si>
  <si>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</si>
  <si>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</si>
  <si>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</si>
  <si>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</si>
  <si>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</si>
  <si>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</si>
  <si>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</si>
  <si>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</si>
  <si>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</si>
  <si>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</si>
  <si>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</si>
  <si>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</si>
  <si>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</si>
  <si>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</si>
  <si>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</si>
  <si>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</si>
  <si>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</si>
  <si>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</si>
  <si>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</si>
  <si>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</si>
  <si>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</si>
  <si>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</si>
  <si>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</si>
  <si>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</si>
  <si>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</si>
  <si>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</si>
  <si>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</si>
  <si>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</si>
  <si>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</si>
  <si>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</si>
  <si>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</si>
  <si>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</si>
  <si>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</si>
  <si>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</si>
  <si>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</si>
  <si>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</si>
  <si>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</si>
  <si>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</si>
  <si>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</si>
  <si>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</si>
  <si>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</si>
  <si>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</si>
  <si>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</si>
  <si>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</si>
  <si>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</si>
  <si>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</si>
  <si>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</si>
  <si>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</si>
  <si>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</si>
  <si>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</si>
  <si>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</si>
  <si>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</si>
  <si>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</si>
  <si>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</si>
  <si>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</si>
  <si>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</si>
  <si>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</si>
  <si>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</si>
  <si>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</si>
  <si>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</si>
  <si>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</si>
  <si>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</si>
  <si>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</si>
  <si>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</si>
  <si>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</si>
  <si>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</si>
  <si>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</si>
  <si>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</si>
  <si>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</si>
  <si>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</si>
  <si>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</si>
  <si>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</si>
  <si>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</si>
  <si>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</si>
  <si>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</si>
  <si>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</si>
  <si>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</si>
  <si>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</si>
  <si>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</si>
  <si>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</si>
  <si>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</si>
  <si>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</si>
  <si>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</si>
  <si>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</si>
  <si>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</si>
  <si>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</si>
  <si>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</si>
  <si>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</si>
  <si>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</si>
  <si>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</si>
  <si>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</si>
  <si>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</si>
  <si>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</si>
  <si>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</si>
  <si>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</si>
  <si>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</si>
  <si>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</si>
  <si>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</si>
  <si>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</si>
  <si>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</si>
  <si>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</si>
  <si>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</si>
  <si>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</si>
  <si>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</si>
  <si>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</si>
  <si>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</si>
  <si>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</si>
  <si>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</si>
  <si>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</si>
  <si>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</si>
  <si>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</si>
  <si>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</si>
  <si>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</si>
  <si>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</si>
  <si>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</si>
  <si>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</si>
  <si>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</si>
  <si>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</si>
  <si>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</si>
  <si>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</si>
  <si>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</si>
  <si>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</si>
  <si>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</si>
  <si>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</si>
  <si>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</si>
  <si>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</si>
  <si>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</si>
  <si>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</si>
  <si>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</si>
  <si>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</si>
  <si>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</si>
  <si>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</si>
  <si>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</si>
  <si>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</si>
  <si>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</si>
  <si>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</si>
  <si>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</si>
  <si>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</si>
  <si>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</si>
  <si>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</si>
  <si>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</si>
  <si>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</si>
  <si>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</si>
  <si>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</si>
  <si>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</si>
  <si>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</si>
  <si>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</si>
  <si>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</si>
  <si>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</si>
  <si>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</si>
  <si>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</si>
  <si>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</si>
  <si>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</si>
  <si>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</si>
  <si>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</si>
  <si>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</si>
  <si>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</si>
  <si>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</si>
  <si>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</si>
  <si>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</si>
  <si>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</si>
  <si>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</si>
  <si>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</si>
  <si>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</si>
  <si>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</si>
  <si>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</si>
  <si>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</si>
  <si>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</si>
  <si>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</si>
  <si>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</si>
  <si>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</si>
  <si>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</si>
  <si>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</si>
  <si>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</si>
  <si>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</si>
  <si>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</si>
  <si>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</si>
  <si>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</si>
  <si>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</si>
  <si>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</si>
  <si>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</si>
  <si>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</si>
  <si>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</si>
  <si>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</si>
  <si>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</si>
  <si>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</si>
  <si>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</si>
  <si>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</si>
  <si>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</si>
  <si>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</si>
  <si>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</si>
  <si>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</si>
  <si>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</si>
  <si>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</si>
  <si>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</si>
  <si>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</si>
  <si>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</si>
  <si>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</si>
  <si>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</si>
  <si>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</si>
  <si>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</si>
  <si>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</si>
  <si>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</si>
  <si>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</si>
  <si>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</si>
  <si>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</si>
  <si>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</si>
  <si>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</si>
  <si>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</si>
  <si>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</si>
  <si>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</si>
  <si>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</si>
  <si>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</si>
  <si>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</si>
  <si>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</si>
  <si>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</si>
  <si>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</si>
  <si>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</si>
  <si>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</si>
  <si>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</si>
  <si>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</si>
  <si>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</si>
  <si>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</si>
  <si>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</si>
  <si>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</si>
  <si>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</si>
  <si>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</si>
  <si>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</si>
  <si>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</si>
  <si>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</si>
  <si>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</si>
  <si>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</si>
  <si>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</si>
  <si>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</si>
  <si>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</si>
  <si>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</si>
  <si>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</si>
  <si>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</si>
  <si>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</si>
  <si>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</si>
  <si>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</si>
  <si>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</si>
  <si>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</si>
  <si>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</si>
  <si>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</si>
  <si>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</si>
  <si>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</si>
  <si>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</si>
  <si>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</si>
  <si>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</si>
  <si>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</si>
  <si>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</si>
  <si>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</si>
  <si>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</si>
  <si>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</si>
  <si>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</si>
  <si>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</si>
  <si>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</si>
  <si>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</si>
  <si>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</si>
  <si>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</si>
  <si>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</si>
  <si>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</si>
  <si>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</si>
  <si>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</si>
  <si>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</si>
  <si>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</si>
  <si>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</si>
  <si>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</si>
  <si>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</si>
  <si>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</si>
  <si>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</si>
  <si>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</si>
  <si>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</si>
  <si>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</si>
  <si>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</si>
  <si>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</si>
  <si>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</si>
  <si>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</si>
  <si>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</si>
  <si>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</si>
  <si>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</si>
  <si>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</si>
  <si>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</si>
  <si>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</si>
  <si>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</si>
  <si>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</si>
  <si>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</si>
  <si>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</si>
  <si>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</si>
  <si>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</si>
  <si>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</si>
  <si>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</si>
  <si>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</si>
  <si>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</si>
  <si>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</si>
  <si>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</si>
  <si>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</si>
  <si>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</si>
  <si>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</si>
  <si>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</si>
  <si>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</si>
  <si>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</si>
  <si>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</si>
  <si>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</si>
  <si>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</si>
  <si>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</si>
  <si>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</si>
  <si>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</si>
  <si>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</si>
  <si>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</si>
  <si>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</si>
  <si>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</si>
  <si>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</si>
  <si>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</si>
  <si>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</si>
  <si>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</si>
  <si>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</si>
  <si>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</si>
  <si>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</si>
  <si>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</si>
  <si>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</si>
  <si>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</si>
  <si>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</si>
  <si>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</si>
  <si>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</si>
  <si>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</si>
  <si>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</si>
  <si>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</si>
  <si>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</si>
  <si>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</si>
  <si>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</si>
  <si>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</si>
  <si>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</si>
  <si>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</si>
  <si>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</si>
  <si>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</si>
  <si>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</si>
  <si>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</si>
  <si>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</si>
  <si>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</si>
  <si>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</si>
  <si>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</si>
  <si>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</si>
  <si>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</si>
  <si>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</si>
  <si>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</si>
  <si>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</si>
  <si>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</si>
  <si>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</si>
  <si>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</si>
  <si>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</si>
  <si>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</si>
  <si>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</si>
  <si>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</si>
  <si>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</si>
  <si>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</si>
  <si>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</si>
  <si>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</si>
  <si>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</si>
  <si>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</si>
  <si>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</si>
  <si>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</si>
  <si>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</si>
  <si>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</si>
  <si>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</si>
  <si>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</si>
  <si>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</si>
  <si>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</si>
  <si>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</si>
  <si>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</si>
  <si>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</si>
  <si>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</si>
  <si>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</si>
  <si>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</si>
  <si>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</si>
  <si>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</si>
  <si>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</si>
  <si>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</si>
  <si>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</si>
  <si>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</si>
  <si>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</si>
  <si>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</si>
  <si>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</si>
  <si>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</si>
  <si>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</si>
  <si>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</si>
  <si>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</si>
  <si>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</si>
  <si>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</si>
  <si>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</si>
  <si>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</si>
  <si>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</si>
  <si>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</si>
  <si>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</si>
  <si>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</si>
  <si>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</si>
  <si>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</si>
  <si>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</si>
  <si>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</si>
  <si>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</si>
  <si>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</si>
  <si>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</si>
  <si>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</si>
  <si>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</si>
  <si>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</si>
  <si>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</si>
  <si>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</si>
  <si>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</si>
  <si>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</si>
  <si>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</si>
  <si>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</si>
  <si>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</si>
  <si>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</si>
  <si>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</si>
  <si>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</si>
  <si>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</si>
  <si>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</si>
  <si>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</si>
  <si>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</si>
  <si>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</si>
  <si>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</si>
  <si>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</si>
  <si>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</si>
  <si>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</si>
  <si>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</si>
  <si>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</si>
  <si>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</si>
  <si>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</si>
  <si>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</si>
  <si>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</si>
  <si>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</si>
  <si>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</si>
  <si>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</si>
  <si>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</si>
  <si>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</si>
  <si>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</si>
  <si>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</si>
  <si>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</si>
  <si>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</si>
  <si>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</si>
  <si>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</si>
  <si>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</si>
  <si>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</si>
  <si>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</si>
  <si>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</si>
  <si>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</si>
  <si>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</si>
  <si>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</si>
  <si>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</si>
  <si>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</si>
  <si>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</si>
  <si>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</si>
  <si>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</si>
  <si>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</si>
  <si>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</si>
  <si>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</si>
  <si>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</si>
  <si>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</si>
  <si>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</si>
  <si>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</si>
  <si>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</si>
  <si>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</si>
  <si>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</si>
  <si>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</si>
  <si>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</si>
  <si>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</si>
  <si>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</si>
  <si>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</si>
  <si>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</si>
  <si>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</si>
  <si>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</si>
  <si>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</si>
  <si>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</si>
  <si>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</si>
  <si>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</si>
  <si>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</si>
  <si>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</si>
  <si>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</si>
  <si>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</si>
  <si>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</si>
  <si>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</si>
  <si>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</si>
  <si>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</si>
  <si>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</si>
  <si>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</si>
  <si>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</si>
  <si>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</si>
  <si>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</si>
  <si>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</si>
  <si>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</si>
  <si>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</si>
  <si>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</si>
  <si>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</si>
  <si>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</si>
  <si>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</si>
  <si>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</si>
  <si>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</si>
  <si>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</si>
  <si>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</si>
  <si>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</si>
  <si>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</si>
  <si>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</si>
  <si>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</si>
  <si>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</si>
  <si>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</si>
  <si>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</si>
  <si>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</si>
  <si>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</si>
  <si>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</si>
  <si>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</si>
  <si>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</si>
  <si>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</si>
  <si>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</si>
  <si>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</si>
  <si>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</si>
  <si>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</si>
  <si>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</si>
  <si>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</si>
  <si>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</si>
  <si>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</si>
  <si>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</si>
  <si>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</si>
  <si>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</si>
  <si>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</si>
  <si>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</si>
  <si>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</si>
  <si>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</si>
  <si>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</si>
  <si>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</si>
  <si>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</si>
  <si>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</si>
  <si>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</si>
  <si>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</si>
  <si>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</si>
  <si>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</si>
  <si>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</si>
  <si>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</si>
  <si>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</si>
  <si>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</si>
  <si>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</si>
  <si>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</si>
  <si>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</si>
  <si>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</si>
  <si>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</si>
  <si>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</si>
  <si>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</si>
  <si>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</si>
  <si>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</si>
  <si>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</si>
  <si>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</si>
  <si>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</si>
  <si>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</si>
  <si>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</si>
  <si>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</si>
  <si>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</si>
  <si>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</si>
  <si>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</si>
  <si>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</si>
  <si>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</si>
  <si>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</si>
  <si>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</si>
  <si>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</si>
  <si>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</si>
  <si>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</si>
  <si>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</si>
  <si>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</si>
  <si>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</si>
  <si>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</si>
  <si>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</si>
  <si>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</si>
  <si>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</si>
  <si>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</si>
  <si>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</si>
  <si>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</si>
  <si>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</si>
  <si>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</si>
  <si>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</si>
  <si>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</si>
  <si>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</si>
  <si>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</si>
  <si>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</si>
  <si>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</si>
  <si>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</si>
  <si>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</si>
  <si>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</si>
  <si>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</si>
  <si>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</si>
  <si>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</si>
  <si>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</si>
  <si>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</si>
  <si>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</si>
  <si>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</si>
  <si>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</si>
  <si>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</si>
  <si>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</si>
  <si>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</si>
  <si>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</si>
  <si>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</si>
  <si>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</si>
  <si>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</si>
  <si>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</si>
  <si>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</si>
  <si>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</si>
  <si>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</si>
  <si>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</si>
  <si>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</si>
  <si>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</si>
  <si>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</si>
  <si>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</si>
  <si>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</si>
  <si>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</si>
  <si>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</si>
  <si>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</si>
  <si>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</si>
  <si>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</si>
  <si>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</si>
  <si>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</si>
  <si>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</si>
  <si>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</si>
  <si>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</si>
  <si>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</si>
  <si>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</si>
  <si>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</si>
  <si>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</si>
  <si>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</si>
  <si>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</si>
  <si>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</si>
  <si>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</si>
  <si>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</si>
  <si>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</si>
  <si>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</si>
  <si>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</si>
  <si>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</si>
  <si>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</si>
  <si>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</si>
  <si>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</si>
  <si>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</si>
  <si>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</si>
  <si>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</si>
  <si>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</si>
  <si>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</si>
  <si>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</si>
  <si>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</si>
  <si>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</si>
  <si>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</si>
  <si>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</si>
  <si>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</si>
  <si>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</si>
  <si>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</si>
  <si>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</si>
  <si>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</si>
  <si>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</si>
  <si>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</si>
  <si>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</si>
  <si>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</si>
  <si>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</si>
  <si>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</si>
  <si>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</si>
  <si>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</si>
  <si>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</si>
  <si>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</si>
  <si>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</si>
  <si>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</si>
  <si>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</si>
  <si>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</si>
  <si>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</si>
  <si>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</si>
  <si>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</si>
  <si>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</si>
  <si>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</si>
  <si>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</si>
  <si>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</si>
  <si>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</si>
  <si>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</si>
  <si>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</si>
  <si>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</si>
  <si>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</si>
  <si>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</si>
  <si>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</si>
  <si>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</si>
  <si>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</si>
  <si>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</si>
  <si>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</si>
  <si>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</si>
  <si>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</si>
  <si>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</si>
  <si>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</si>
  <si>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</si>
  <si>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</si>
  <si>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</si>
  <si>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</si>
  <si>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</si>
  <si>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</si>
  <si>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</si>
  <si>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</si>
  <si>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</si>
  <si>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</si>
  <si>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</si>
  <si>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</si>
  <si>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</si>
  <si>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</si>
  <si>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</si>
  <si>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</si>
  <si>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</si>
  <si>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</si>
  <si>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</si>
  <si>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</si>
  <si>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</si>
  <si>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</si>
  <si>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</si>
  <si>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</si>
  <si>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</si>
  <si>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</si>
  <si>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</si>
  <si>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</si>
  <si>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</si>
  <si>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</si>
  <si>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</si>
  <si>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</si>
  <si>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</si>
  <si>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</si>
  <si>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</si>
  <si>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</si>
  <si>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</si>
  <si>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</si>
  <si>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</si>
  <si>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</si>
  <si>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</si>
  <si>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</si>
  <si>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</si>
  <si>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</si>
  <si>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</si>
  <si>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</si>
  <si>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</si>
  <si>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</si>
  <si>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</si>
  <si>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</si>
  <si>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</si>
  <si>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</si>
  <si>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</si>
  <si>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</si>
  <si>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</si>
  <si>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</si>
  <si>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</si>
  <si>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</si>
  <si>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</si>
  <si>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</si>
  <si>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</si>
  <si>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</si>
  <si>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</si>
  <si>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</si>
  <si>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</si>
  <si>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</si>
  <si>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</si>
  <si>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</si>
  <si>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</si>
  <si>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</si>
  <si>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</si>
  <si>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</si>
  <si>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</si>
  <si>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</si>
  <si>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</si>
  <si>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</si>
  <si>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</si>
  <si>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</si>
  <si>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</si>
  <si>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</si>
  <si>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</si>
  <si>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</si>
  <si>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</si>
  <si>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</si>
  <si>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</si>
  <si>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</si>
  <si>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</si>
  <si>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</si>
  <si>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</si>
  <si>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</si>
  <si>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</si>
  <si>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</si>
  <si>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</si>
  <si>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</si>
  <si>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</si>
  <si>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</si>
  <si>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</si>
  <si>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</si>
  <si>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</si>
  <si>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</si>
  <si>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</si>
  <si>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</si>
  <si>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</si>
  <si>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</si>
  <si>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</si>
  <si>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</si>
  <si>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</si>
  <si>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</si>
  <si>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</si>
  <si>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</si>
  <si>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</si>
  <si>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</si>
  <si>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</si>
  <si>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</si>
  <si>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</si>
  <si>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</si>
  <si>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</si>
  <si>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</si>
  <si>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</si>
  <si>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</si>
  <si>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</si>
  <si>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</si>
  <si>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</si>
  <si>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</si>
  <si>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</si>
  <si>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</si>
  <si>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</si>
  <si>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</si>
  <si>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</si>
  <si>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</si>
  <si>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</si>
  <si>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</si>
  <si>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</si>
  <si>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</si>
  <si>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</si>
  <si>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</si>
  <si>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</si>
  <si>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</si>
  <si>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</si>
  <si>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</si>
  <si>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</si>
  <si>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</si>
  <si>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</si>
  <si>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</si>
  <si>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</si>
  <si>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</si>
  <si>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</si>
  <si>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</si>
  <si>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</si>
  <si>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</si>
  <si>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</si>
  <si>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</si>
  <si>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</si>
  <si>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</si>
  <si>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</si>
  <si>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</si>
  <si>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</si>
  <si>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</si>
  <si>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</si>
  <si>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</si>
  <si>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</si>
  <si>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</si>
  <si>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</si>
  <si>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</si>
  <si>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</si>
  <si>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</si>
  <si>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</si>
  <si>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</si>
  <si>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</si>
  <si>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</si>
  <si>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</si>
  <si>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</si>
  <si>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</si>
  <si>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</si>
  <si>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</si>
  <si>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</si>
  <si>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</si>
  <si>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</si>
  <si>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</si>
  <si>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</si>
  <si>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</si>
  <si>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</si>
  <si>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</si>
  <si>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</si>
  <si>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</si>
  <si>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</si>
  <si>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</si>
  <si>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</si>
  <si>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</si>
  <si>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</si>
  <si>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</si>
  <si>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</si>
  <si>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</si>
  <si>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</si>
  <si>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</si>
  <si>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</si>
  <si>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</si>
  <si>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</si>
  <si>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</si>
  <si>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</si>
  <si>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</si>
  <si>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</si>
  <si>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</si>
  <si>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</si>
  <si>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</si>
  <si>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</si>
  <si>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</si>
  <si>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</si>
  <si>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</si>
  <si>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</si>
  <si>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</si>
  <si>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</si>
  <si>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</si>
  <si>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</si>
  <si>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</si>
  <si>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</si>
  <si>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</si>
  <si>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</si>
  <si>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</si>
  <si>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</si>
  <si>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</si>
  <si>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</si>
  <si>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</si>
  <si>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</si>
  <si>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</si>
  <si>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</si>
  <si>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</si>
  <si>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</si>
  <si>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</si>
  <si>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</si>
  <si>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</si>
  <si>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</si>
  <si>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</si>
  <si>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</si>
  <si>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</si>
  <si>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</si>
  <si>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</si>
  <si>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</si>
  <si>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</si>
  <si>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</si>
  <si>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</si>
  <si>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</si>
  <si>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</si>
  <si>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</si>
  <si>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</si>
  <si>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</si>
  <si>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</si>
  <si>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</si>
  <si>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</si>
  <si>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</si>
  <si>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</si>
  <si>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</si>
  <si>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</si>
  <si>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</si>
  <si>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</si>
  <si>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</si>
  <si>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</si>
  <si>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</si>
  <si>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</si>
  <si>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</si>
  <si>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</si>
  <si>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</si>
  <si>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</si>
  <si>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</si>
  <si>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</si>
  <si>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</si>
  <si>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</si>
  <si>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</si>
  <si>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</si>
  <si>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</si>
  <si>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</si>
  <si>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</si>
  <si>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</si>
  <si>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</si>
  <si>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</si>
  <si>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</si>
  <si>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</si>
  <si>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</si>
  <si>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</si>
  <si>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</si>
  <si>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</si>
  <si>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</si>
  <si>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</si>
  <si>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</si>
  <si>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</si>
  <si>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</si>
  <si>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</si>
  <si>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</si>
  <si>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</si>
  <si>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</si>
  <si>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</si>
  <si>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</si>
  <si>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</si>
  <si>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</si>
  <si>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</si>
  <si>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</si>
  <si>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</si>
  <si>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</si>
  <si>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</si>
  <si>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</si>
  <si>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</si>
  <si>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</si>
  <si>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</si>
  <si>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</si>
  <si>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</si>
  <si>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</si>
  <si>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</si>
  <si>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</si>
  <si>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</si>
  <si>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</si>
  <si>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</si>
  <si>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</si>
  <si>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</si>
  <si>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</si>
  <si>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</si>
  <si>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</si>
  <si>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</si>
  <si>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</si>
  <si>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</si>
  <si>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</si>
  <si>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</si>
  <si>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</si>
  <si>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</si>
  <si>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</si>
  <si>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</si>
  <si>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</si>
  <si>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</si>
  <si>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</si>
  <si>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</si>
  <si>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</si>
  <si>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</si>
  <si>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</si>
  <si>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</si>
  <si>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</si>
  <si>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</si>
  <si>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</si>
  <si>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</si>
  <si>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</si>
  <si>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</si>
  <si>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</si>
  <si>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</si>
  <si>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</si>
  <si>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</si>
  <si>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</si>
  <si>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</si>
  <si>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</si>
  <si>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</si>
  <si>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</si>
  <si>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</si>
  <si>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</si>
  <si>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</si>
  <si>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</si>
  <si>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</si>
  <si>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</si>
  <si>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</si>
  <si>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</si>
  <si>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</si>
  <si>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</si>
  <si>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</si>
  <si>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</si>
  <si>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</si>
  <si>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</si>
  <si>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</si>
  <si>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</si>
  <si>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</si>
  <si>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</si>
  <si>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</si>
  <si>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</si>
  <si>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</si>
  <si>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</si>
  <si>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</si>
  <si>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</si>
  <si>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</si>
  <si>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</si>
  <si>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</si>
  <si>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</si>
  <si>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</si>
  <si>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</si>
  <si>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</si>
  <si>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</si>
  <si>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</si>
  <si>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</si>
  <si>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</si>
  <si>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</si>
  <si>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</si>
  <si>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</si>
  <si>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</si>
  <si>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</si>
  <si>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</si>
  <si>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</si>
  <si>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</si>
  <si>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</si>
  <si>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</si>
  <si>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</si>
  <si>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</si>
  <si>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</si>
  <si>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</si>
  <si>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</si>
  <si>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</si>
  <si>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</si>
  <si>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</si>
  <si>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</si>
  <si>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</si>
  <si>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</si>
  <si>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</si>
  <si>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</si>
  <si>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</si>
  <si>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</si>
  <si>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</si>
  <si>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</si>
  <si>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</si>
  <si>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</si>
  <si>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</si>
  <si>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</si>
  <si>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</si>
  <si>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</si>
  <si>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</si>
  <si>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</si>
  <si>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</si>
  <si>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</si>
  <si>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</si>
  <si>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</si>
  <si>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</si>
  <si>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</si>
  <si>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</si>
  <si>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</si>
  <si>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</si>
  <si>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</si>
  <si>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</si>
  <si>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</si>
  <si>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</si>
  <si>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</si>
  <si>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</si>
  <si>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</si>
  <si>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</si>
  <si>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</si>
  <si>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</si>
  <si>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</si>
  <si>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</si>
  <si>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</si>
  <si>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</si>
  <si>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</si>
  <si>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</si>
  <si>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</si>
  <si>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</si>
  <si>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</si>
  <si>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</si>
  <si>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</si>
  <si>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</si>
  <si>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</si>
  <si>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</si>
  <si>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</si>
  <si>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</si>
  <si>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</si>
  <si>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</si>
  <si>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</si>
  <si>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</si>
  <si>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</si>
  <si>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</si>
  <si>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</si>
  <si>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</si>
  <si>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</si>
  <si>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</si>
  <si>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</si>
  <si>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</si>
  <si>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</si>
  <si>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</si>
  <si>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</si>
  <si>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</si>
  <si>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</si>
  <si>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</si>
  <si>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</si>
  <si>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</si>
  <si>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</si>
  <si>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</si>
  <si>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</si>
  <si>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</si>
  <si>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</si>
  <si>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</si>
  <si>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</si>
  <si>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</si>
  <si>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</si>
  <si>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</si>
  <si>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</si>
  <si>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</si>
  <si>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</si>
  <si>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</si>
  <si>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</si>
  <si>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</si>
  <si>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</si>
  <si>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</si>
  <si>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</si>
  <si>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</si>
  <si>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</si>
  <si>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</si>
  <si>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</si>
  <si>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</si>
  <si>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</si>
  <si>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</si>
  <si>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</si>
  <si>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</si>
  <si>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</si>
  <si>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</si>
  <si>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</si>
  <si>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</si>
  <si>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</si>
  <si>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</si>
  <si>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</si>
  <si>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</si>
  <si>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</si>
  <si>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</si>
  <si>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</si>
  <si>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</si>
  <si>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</si>
  <si>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</si>
  <si>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</si>
  <si>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</si>
  <si>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</si>
  <si>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</si>
  <si>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</si>
  <si>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</si>
  <si>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</si>
  <si>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</si>
  <si>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</si>
  <si>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</si>
  <si>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</si>
  <si>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</si>
  <si>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</si>
  <si>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</si>
  <si>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</si>
  <si>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</si>
  <si>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</si>
  <si>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</si>
  <si>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</si>
  <si>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</si>
  <si>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</si>
  <si>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</si>
  <si>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</si>
  <si>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</si>
  <si>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</si>
  <si>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</si>
  <si>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</si>
  <si>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</si>
  <si>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</si>
  <si>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</si>
  <si>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</si>
  <si>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</si>
  <si>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</si>
  <si>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</si>
  <si>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</si>
  <si>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</si>
  <si>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</si>
  <si>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</si>
  <si>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</si>
  <si>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</si>
  <si>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</si>
  <si>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</si>
  <si>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</si>
  <si>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</si>
  <si>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</si>
  <si>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</si>
  <si>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</si>
  <si>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</si>
  <si>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</si>
  <si>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</si>
  <si>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</si>
  <si>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</si>
  <si>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</si>
  <si>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</si>
  <si>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</si>
  <si>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</si>
  <si>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</si>
  <si>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</si>
  <si>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</si>
  <si>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</si>
  <si>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</si>
  <si>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</si>
  <si>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</si>
  <si>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</si>
  <si>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</si>
  <si>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</si>
  <si>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</si>
  <si>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</si>
  <si>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</si>
  <si>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</si>
  <si>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</si>
  <si>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</si>
  <si>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</si>
  <si>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</si>
  <si>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</si>
  <si>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</si>
  <si>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</si>
  <si>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</si>
  <si>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</si>
  <si>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</si>
  <si>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</si>
  <si>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</si>
  <si>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</si>
  <si>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</si>
  <si>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</si>
  <si>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</si>
  <si>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</si>
  <si>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</si>
  <si>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</si>
  <si>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</si>
  <si>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</si>
  <si>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</si>
  <si>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</si>
  <si>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</si>
  <si>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</si>
  <si>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</si>
  <si>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</si>
  <si>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</si>
  <si>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</si>
  <si>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</si>
  <si>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</si>
  <si>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</si>
  <si>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</si>
  <si>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</si>
  <si>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</si>
  <si>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</si>
  <si>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</si>
  <si>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</si>
  <si>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</si>
  <si>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</si>
  <si>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</si>
  <si>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</si>
  <si>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</si>
  <si>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</si>
  <si>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</si>
  <si>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</si>
  <si>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</si>
  <si>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</si>
  <si>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</si>
  <si>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</si>
  <si>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</si>
  <si>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</si>
  <si>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</si>
  <si>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</si>
  <si>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</si>
  <si>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</si>
  <si>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</si>
  <si>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</si>
  <si>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</si>
  <si>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</si>
  <si>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</si>
  <si>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</si>
  <si>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</si>
  <si>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</si>
  <si>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</si>
  <si>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</si>
  <si>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</si>
  <si>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</si>
  <si>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</si>
  <si>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</si>
  <si>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</si>
  <si>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</si>
  <si>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</si>
  <si>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</si>
  <si>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</si>
  <si>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</si>
  <si>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</si>
  <si>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</si>
  <si>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</si>
  <si>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</si>
  <si>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</si>
  <si>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</si>
  <si>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</si>
  <si>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</si>
  <si>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</si>
  <si>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</si>
  <si>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</si>
  <si>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</si>
  <si>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</si>
  <si>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</si>
  <si>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</si>
  <si>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</si>
  <si>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</si>
  <si>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</si>
  <si>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</si>
  <si>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</si>
  <si>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</si>
  <si>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</si>
  <si>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</si>
  <si>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</si>
  <si>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</si>
  <si>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</si>
  <si>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</si>
  <si>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</si>
  <si>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</si>
  <si>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</si>
  <si>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</si>
  <si>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</si>
  <si>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</si>
  <si>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</si>
  <si>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</si>
  <si>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</si>
  <si>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</si>
  <si>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</si>
  <si>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</si>
  <si>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</si>
  <si>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</si>
  <si>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</si>
  <si>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</si>
  <si>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</si>
  <si>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</si>
  <si>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</si>
  <si>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</si>
  <si>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</si>
  <si>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</si>
  <si>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</si>
  <si>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</si>
  <si>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</si>
  <si>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</si>
  <si>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</si>
  <si>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</si>
  <si>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</si>
  <si>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</si>
  <si>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</si>
  <si>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</si>
  <si>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</si>
  <si>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</si>
  <si>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</si>
  <si>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</si>
  <si>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</si>
  <si>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</si>
  <si>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</si>
  <si>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</si>
  <si>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</si>
  <si>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</si>
  <si>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</si>
  <si>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</si>
  <si>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</si>
  <si>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</si>
  <si>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</si>
  <si>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</si>
  <si>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</si>
  <si>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</si>
  <si>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</si>
  <si>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</si>
  <si>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</si>
  <si>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</si>
  <si>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</si>
  <si>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</si>
  <si>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</si>
  <si>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</si>
  <si>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</si>
  <si>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</si>
  <si>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</si>
  <si>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</si>
  <si>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</si>
  <si>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</si>
  <si>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</si>
  <si>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</si>
  <si>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</si>
  <si>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</si>
  <si>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</si>
  <si>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</si>
  <si>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</si>
  <si>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</si>
  <si>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</si>
  <si>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</si>
  <si>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</si>
  <si>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</si>
  <si>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</si>
  <si>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</si>
  <si>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</si>
  <si>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</si>
  <si>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</si>
  <si>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</si>
  <si>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</si>
  <si>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</si>
  <si>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</si>
  <si>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</si>
  <si>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</si>
  <si>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</si>
  <si>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</si>
  <si>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</si>
  <si>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</si>
  <si>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</si>
  <si>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</si>
  <si>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</si>
  <si>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</si>
  <si>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</si>
  <si>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</si>
  <si>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</si>
  <si>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</si>
  <si>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</si>
  <si>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</si>
  <si>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</si>
  <si>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</si>
  <si>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</si>
  <si>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</si>
  <si>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</si>
  <si>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</si>
  <si>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</si>
  <si>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</si>
  <si>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</si>
  <si>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</si>
  <si>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</si>
  <si>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</si>
  <si>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</si>
  <si>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</si>
  <si>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</si>
  <si>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</si>
  <si>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</si>
  <si>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</si>
  <si>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</si>
  <si>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</si>
  <si>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</si>
  <si>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</si>
  <si>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</si>
  <si>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</si>
  <si>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</si>
  <si>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</si>
  <si>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</si>
  <si>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</si>
  <si>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</si>
  <si>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</si>
  <si>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</si>
  <si>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</si>
  <si>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</si>
  <si>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</si>
  <si>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</si>
  <si>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</si>
  <si>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</si>
  <si>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</si>
  <si>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</si>
  <si>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</si>
  <si>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</si>
  <si>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</si>
  <si>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</si>
  <si>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</si>
  <si>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</si>
  <si>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</si>
  <si>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</si>
  <si>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</si>
  <si>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</si>
  <si>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</si>
  <si>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</si>
  <si>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</si>
  <si>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</si>
  <si>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</si>
  <si>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</si>
  <si>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</si>
  <si>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</si>
  <si>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</si>
  <si>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</si>
  <si>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</si>
  <si>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</si>
  <si>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</si>
  <si>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</si>
  <si>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</si>
  <si>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</si>
  <si>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</si>
  <si>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</si>
  <si>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</si>
  <si>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</si>
  <si>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</si>
  <si>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</si>
  <si>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</si>
  <si>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</si>
  <si>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</si>
  <si>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</si>
  <si>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</si>
  <si>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</si>
  <si>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</si>
  <si>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</si>
  <si>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</si>
  <si>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</si>
  <si>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</si>
  <si>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</si>
  <si>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</si>
  <si>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</si>
  <si>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</si>
  <si>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</si>
  <si>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</si>
  <si>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</si>
  <si>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</si>
  <si>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</si>
  <si>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</si>
  <si>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</si>
  <si>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</si>
  <si>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</si>
  <si>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</si>
  <si>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</si>
  <si>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</si>
  <si>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</si>
  <si>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</si>
  <si>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</si>
  <si>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</si>
  <si>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</si>
  <si>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</si>
  <si>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</si>
  <si>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</si>
  <si>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</si>
  <si>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</si>
  <si>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</si>
  <si>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</si>
  <si>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</si>
  <si>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</si>
  <si>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</si>
  <si>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</si>
  <si>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</si>
  <si>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</si>
  <si>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</si>
  <si>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</si>
  <si>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</si>
  <si>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</si>
  <si>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</si>
  <si>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</si>
  <si>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</si>
  <si>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</si>
  <si>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</si>
  <si>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</si>
  <si>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</si>
  <si>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</si>
  <si>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</si>
  <si>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</si>
  <si>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</si>
  <si>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</si>
  <si>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</si>
  <si>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</si>
  <si>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</si>
  <si>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</si>
  <si>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</si>
  <si>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</si>
  <si>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</si>
  <si>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</si>
  <si>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</si>
  <si>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</si>
  <si>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</si>
  <si>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</si>
  <si>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</si>
  <si>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</si>
  <si>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</si>
  <si>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</si>
  <si>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</si>
  <si>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</si>
  <si>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</si>
  <si>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</si>
  <si>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</si>
  <si>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</si>
  <si>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</si>
  <si>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</si>
  <si>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</si>
  <si>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</si>
  <si>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</si>
  <si>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</si>
  <si>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</si>
  <si>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</si>
  <si>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</si>
  <si>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</si>
  <si>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</si>
  <si>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</si>
  <si>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</si>
  <si>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</si>
  <si>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</si>
  <si>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</si>
  <si>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</si>
  <si>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</si>
  <si>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</si>
  <si>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</si>
  <si>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</si>
  <si>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</si>
  <si>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</si>
  <si>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</si>
  <si>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</si>
  <si>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</si>
  <si>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</si>
  <si>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</si>
  <si>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</si>
  <si>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</si>
  <si>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</si>
  <si>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</si>
  <si>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</si>
  <si>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</si>
  <si>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</si>
  <si>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</si>
  <si>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</si>
  <si>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</si>
  <si>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</si>
  <si>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</si>
  <si>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</si>
  <si>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</si>
  <si>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</si>
  <si>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</si>
  <si>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</si>
  <si>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</si>
  <si>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</si>
  <si>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</si>
  <si>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</si>
  <si>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</si>
  <si>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</si>
  <si>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</si>
  <si>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</si>
  <si>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</si>
  <si>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</si>
  <si>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</si>
  <si>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</si>
  <si>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</si>
  <si>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</si>
  <si>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</si>
  <si>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</si>
  <si>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</si>
  <si>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</si>
  <si>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</si>
  <si>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</si>
  <si>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</si>
  <si>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</si>
  <si>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</si>
  <si>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</si>
  <si>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</si>
  <si>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</si>
  <si>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</si>
  <si>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</si>
  <si>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</si>
  <si>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</si>
  <si>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</si>
  <si>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</si>
  <si>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</si>
  <si>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</si>
  <si>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</si>
  <si>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</si>
  <si>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</si>
  <si>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</si>
  <si>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</si>
  <si>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</si>
  <si>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</si>
  <si>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</si>
  <si>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</si>
  <si>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</si>
  <si>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</si>
  <si>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</si>
  <si>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</si>
  <si>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</si>
  <si>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</si>
  <si>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</si>
  <si>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</si>
  <si>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</si>
  <si>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</si>
  <si>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</si>
  <si>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</si>
  <si>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</si>
  <si>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</si>
  <si>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</si>
  <si>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</si>
  <si>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</si>
  <si>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</si>
  <si>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</si>
  <si>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</si>
  <si>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</si>
  <si>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</si>
  <si>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</si>
  <si>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</si>
  <si>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</si>
  <si>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</si>
  <si>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</si>
  <si>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</si>
  <si>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</si>
  <si>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</si>
  <si>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</si>
  <si>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</si>
  <si>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</si>
  <si>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</si>
  <si>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</si>
  <si>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</si>
  <si>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</si>
  <si>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</si>
  <si>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</si>
  <si>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</si>
  <si>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</si>
  <si>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</si>
  <si>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</si>
  <si>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</si>
  <si>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</si>
  <si>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</si>
  <si>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</si>
  <si>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</si>
  <si>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</si>
  <si>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</si>
  <si>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</si>
  <si>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</si>
  <si>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</si>
  <si>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</si>
  <si>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</si>
  <si>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</si>
  <si>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</si>
  <si>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</si>
  <si>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</si>
  <si>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</si>
  <si>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</si>
  <si>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</si>
  <si>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</si>
  <si>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</si>
  <si>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</si>
  <si>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</si>
  <si>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</si>
  <si>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</si>
  <si>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</si>
  <si>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</si>
  <si>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</si>
  <si>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</si>
  <si>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</si>
  <si>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</si>
  <si>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</si>
  <si>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</si>
  <si>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</si>
  <si>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</si>
  <si>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</si>
  <si>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</si>
  <si>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</si>
  <si>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</si>
  <si>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</si>
  <si>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</si>
  <si>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</si>
  <si>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</si>
  <si>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</si>
  <si>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</si>
  <si>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</si>
  <si>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</si>
  <si>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</si>
  <si>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</si>
  <si>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</si>
  <si>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</si>
  <si>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</si>
  <si>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</si>
  <si>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</si>
  <si>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</si>
  <si>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</si>
  <si>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</si>
  <si>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</si>
  <si>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</si>
  <si>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</si>
  <si>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</si>
  <si>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</si>
  <si>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</si>
  <si>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</si>
  <si>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</si>
  <si>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</si>
  <si>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</si>
  <si>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</si>
  <si>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</si>
  <si>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</si>
  <si>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</si>
  <si>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</si>
  <si>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</si>
  <si>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</si>
  <si>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</si>
  <si>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</si>
  <si>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</si>
  <si>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</si>
  <si>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</si>
  <si>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</si>
  <si>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</si>
  <si>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</si>
  <si>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</si>
  <si>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</si>
  <si>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</si>
  <si>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</si>
  <si>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</si>
  <si>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</si>
  <si>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</si>
  <si>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</si>
  <si>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</si>
  <si>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</si>
  <si>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</si>
  <si>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</si>
  <si>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</si>
  <si>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</si>
  <si>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</si>
  <si>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</si>
  <si>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</si>
  <si>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</si>
  <si>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</si>
  <si>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</si>
  <si>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</si>
  <si>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</si>
  <si>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</si>
  <si>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</si>
  <si>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</si>
  <si>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</si>
  <si>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</si>
  <si>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</si>
  <si>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</si>
  <si>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</si>
  <si>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</si>
  <si>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</si>
  <si>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</si>
  <si>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</si>
  <si>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</si>
  <si>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</si>
  <si>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</si>
  <si>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</si>
  <si>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</si>
  <si>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</si>
  <si>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</si>
  <si>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</si>
  <si>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</si>
  <si>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</si>
  <si>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</si>
  <si>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</si>
  <si>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</si>
  <si>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</si>
  <si>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</si>
  <si>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</si>
  <si>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</si>
  <si>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</si>
  <si>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</si>
  <si>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</si>
  <si>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</si>
  <si>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</si>
  <si>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</si>
  <si>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</si>
  <si>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</si>
  <si>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</si>
  <si>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</si>
  <si>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</si>
  <si>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</si>
  <si>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</si>
  <si>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</si>
  <si>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</si>
  <si>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</si>
  <si>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</si>
  <si>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</si>
  <si>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</si>
  <si>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</si>
  <si>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</si>
  <si>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</si>
  <si>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</si>
  <si>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</si>
  <si>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</si>
  <si>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</si>
  <si>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</si>
  <si>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</si>
  <si>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</si>
  <si>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</si>
  <si>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</si>
  <si>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</si>
  <si>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</si>
  <si>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</si>
  <si>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</si>
  <si>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</si>
  <si>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</si>
  <si>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</si>
  <si>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</si>
  <si>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</si>
  <si>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</si>
  <si>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</si>
  <si>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</si>
  <si>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</si>
  <si>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</si>
  <si>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</si>
  <si>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</si>
  <si>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</si>
  <si>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</si>
  <si>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</si>
  <si>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</si>
  <si>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</si>
  <si>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</si>
  <si>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</si>
  <si>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</si>
  <si>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</si>
  <si>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</si>
  <si>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</si>
  <si>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</si>
  <si>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</si>
  <si>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</si>
  <si>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</si>
  <si>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</si>
  <si>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</si>
  <si>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</si>
  <si>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</si>
  <si>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</si>
  <si>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</si>
  <si>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</si>
  <si>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</si>
  <si>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</si>
  <si>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</si>
  <si>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</si>
  <si>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</si>
  <si>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</si>
  <si>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</si>
  <si>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</si>
  <si>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</si>
  <si>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</si>
  <si>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</si>
  <si>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</si>
  <si>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</si>
  <si>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</si>
  <si>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</si>
  <si>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</si>
  <si>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</si>
  <si>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</si>
  <si>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</si>
  <si>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</si>
  <si>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</si>
  <si>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</si>
  <si>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</si>
  <si>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</si>
  <si>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</si>
  <si>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</si>
  <si>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</si>
  <si>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</si>
  <si>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</si>
  <si>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</si>
  <si>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</si>
  <si>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</si>
  <si>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</si>
  <si>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</si>
  <si>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</si>
  <si>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</si>
  <si>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</si>
  <si>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</si>
  <si>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</si>
  <si>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</si>
  <si>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</si>
  <si>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</si>
  <si>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</si>
  <si>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</si>
  <si>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</si>
  <si>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</si>
  <si>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</si>
  <si>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</si>
  <si>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</si>
  <si>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</si>
  <si>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</si>
  <si>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</si>
  <si>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</si>
  <si>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</si>
  <si>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</si>
  <si>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</si>
  <si>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</si>
  <si>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</si>
  <si>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</si>
  <si>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</si>
  <si>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</si>
  <si>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</si>
  <si>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</si>
  <si>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</si>
  <si>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</si>
  <si>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</si>
  <si>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</si>
  <si>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</si>
  <si>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</si>
  <si>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</si>
  <si>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</si>
  <si>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</si>
  <si>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</si>
  <si>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</si>
  <si>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</si>
  <si>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</si>
  <si>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</si>
  <si>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</si>
  <si>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</si>
  <si>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</si>
  <si>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</si>
  <si>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</si>
  <si>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</si>
  <si>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</si>
  <si>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</si>
  <si>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</si>
  <si>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</si>
  <si>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</si>
  <si>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</si>
  <si>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</si>
  <si>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</si>
  <si>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</si>
  <si>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</si>
  <si>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</si>
  <si>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</si>
  <si>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</si>
  <si>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</si>
  <si>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</si>
  <si>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</si>
  <si>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</si>
  <si>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</si>
  <si>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</si>
  <si>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</si>
  <si>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</si>
  <si>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</si>
  <si>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</si>
  <si>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</si>
  <si>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</si>
  <si>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</si>
  <si>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</si>
  <si>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</si>
  <si>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</si>
  <si>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</si>
  <si>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</si>
  <si>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</si>
  <si>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</si>
  <si>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</si>
  <si>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</si>
  <si>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</si>
  <si>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</si>
  <si>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</si>
  <si>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</si>
  <si>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</si>
  <si>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</si>
  <si>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</si>
  <si>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</si>
  <si>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</si>
  <si>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</si>
  <si>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</si>
  <si>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</si>
  <si>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</si>
  <si>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</si>
  <si>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</si>
  <si>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</si>
  <si>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</si>
  <si>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</si>
  <si>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</si>
  <si>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</si>
  <si>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</si>
  <si>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</si>
  <si>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</si>
  <si>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</si>
  <si>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</si>
  <si>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</si>
  <si>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</si>
  <si>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</si>
  <si>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</si>
  <si>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</si>
  <si>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</si>
  <si>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</si>
  <si>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</si>
  <si>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</si>
  <si>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</si>
  <si>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</si>
  <si>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</si>
  <si>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</si>
  <si>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</si>
  <si>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</si>
  <si>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</si>
  <si>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</si>
  <si>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</si>
  <si>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</si>
  <si>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</si>
  <si>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</si>
  <si>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</si>
  <si>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</si>
  <si>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</si>
  <si>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</si>
  <si>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</si>
  <si>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</si>
  <si>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</si>
  <si>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</si>
  <si>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</si>
  <si>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</si>
  <si>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</si>
  <si>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</si>
  <si>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</si>
  <si>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</si>
  <si>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</si>
  <si>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</si>
  <si>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</si>
  <si>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</si>
  <si>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</si>
  <si>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</si>
  <si>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</si>
  <si>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</si>
  <si>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</si>
  <si>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</si>
  <si>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</si>
  <si>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</si>
  <si>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</si>
  <si>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</si>
  <si>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</si>
  <si>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</si>
  <si>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</si>
  <si>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</si>
  <si>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</si>
  <si>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</si>
  <si>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</si>
  <si>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</si>
  <si>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</si>
  <si>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</si>
  <si>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</si>
  <si>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</si>
  <si>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</si>
  <si>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</si>
  <si>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</si>
  <si>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</si>
  <si>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</si>
  <si>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</si>
  <si>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</si>
  <si>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</si>
  <si>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</si>
  <si>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</si>
  <si>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</si>
  <si>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</si>
  <si>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</si>
  <si>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</si>
  <si>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</si>
  <si>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</si>
  <si>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</si>
  <si>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</si>
  <si>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</si>
  <si>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</si>
  <si>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</si>
  <si>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</si>
  <si>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</si>
  <si>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</si>
  <si>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</si>
  <si>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</si>
  <si>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</si>
  <si>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</si>
  <si>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</si>
  <si>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</si>
  <si>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</si>
  <si>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</si>
  <si>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</si>
  <si>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</si>
  <si>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</si>
  <si>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</si>
  <si>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</si>
  <si>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</si>
  <si>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</si>
  <si>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</si>
  <si>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</si>
  <si>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</si>
  <si>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</si>
  <si>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</si>
  <si>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</si>
  <si>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</si>
  <si>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</si>
  <si>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</si>
  <si>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</si>
  <si>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</si>
  <si>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</si>
  <si>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</si>
  <si>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</si>
  <si>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</si>
  <si>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</si>
  <si>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</si>
  <si>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</si>
  <si>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</si>
  <si>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</si>
  <si>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</si>
  <si>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</si>
  <si>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</si>
  <si>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</si>
  <si>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</si>
  <si>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</si>
  <si>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</si>
  <si>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</si>
  <si>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</si>
  <si>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</si>
  <si>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</si>
  <si>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</si>
  <si>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</si>
  <si>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</si>
  <si>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</si>
  <si>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</si>
  <si>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</si>
  <si>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</si>
  <si>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</si>
  <si>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</si>
  <si>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</si>
  <si>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</si>
  <si>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</si>
  <si>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</si>
  <si>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</si>
  <si>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</si>
  <si>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</si>
  <si>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</si>
  <si>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</si>
  <si>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</si>
  <si>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</si>
  <si>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</si>
  <si>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</si>
  <si>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</si>
  <si>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</si>
  <si>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</si>
  <si>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</si>
  <si>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</si>
  <si>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</si>
  <si>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</si>
  <si>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</si>
  <si>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</si>
  <si>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</si>
  <si>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</si>
  <si>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</si>
  <si>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</si>
  <si>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</si>
  <si>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</si>
  <si>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</si>
  <si>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</si>
  <si>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</si>
  <si>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</si>
  <si>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</si>
  <si>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</si>
  <si>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</si>
  <si>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</si>
  <si>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</si>
  <si>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</si>
  <si>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</si>
  <si>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</si>
  <si>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</si>
  <si>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</si>
  <si>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</si>
  <si>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</si>
  <si>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</si>
  <si>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</si>
  <si>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</si>
  <si>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</si>
  <si>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</si>
  <si>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</si>
  <si>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</si>
  <si>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</si>
  <si>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</si>
  <si>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</si>
  <si>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</si>
  <si>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</si>
  <si>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</si>
  <si>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</si>
  <si>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</si>
  <si>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</si>
  <si>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</si>
  <si>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</si>
  <si>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</si>
  <si>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</si>
  <si>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</si>
  <si>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</si>
  <si>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</si>
  <si>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</si>
  <si>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</si>
  <si>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</si>
  <si>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</si>
  <si>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</si>
  <si>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</si>
  <si>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</si>
  <si>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</si>
  <si>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</si>
  <si>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</si>
  <si>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</si>
  <si>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</si>
  <si>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</si>
  <si>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</si>
  <si>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</si>
  <si>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</si>
  <si>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</si>
  <si>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</si>
  <si>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</si>
  <si>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</si>
  <si>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</si>
  <si>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</si>
  <si>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</si>
  <si>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</si>
  <si>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</si>
  <si>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</si>
  <si>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</si>
  <si>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</si>
  <si>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</si>
  <si>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</si>
  <si>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</si>
  <si>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</si>
  <si>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</si>
  <si>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</si>
  <si>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</si>
  <si>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</si>
  <si>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</si>
  <si>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</si>
  <si>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</si>
  <si>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</si>
  <si>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</si>
  <si>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</si>
  <si>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</si>
  <si>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</si>
  <si>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</si>
  <si>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</si>
  <si>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</si>
  <si>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</si>
  <si>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</si>
  <si>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</si>
  <si>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</si>
  <si>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</si>
  <si>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</si>
  <si>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</si>
  <si>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</si>
  <si>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</si>
  <si>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</si>
  <si>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</si>
  <si>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</si>
  <si>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</si>
  <si>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</si>
  <si>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</si>
  <si>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</si>
  <si>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</si>
  <si>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</si>
  <si>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</si>
  <si>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</si>
  <si>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</si>
  <si>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</si>
  <si>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</si>
  <si>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</si>
  <si>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</si>
  <si>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</si>
  <si>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</si>
  <si>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</si>
  <si>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</si>
  <si>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</si>
  <si>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</si>
  <si>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</si>
  <si>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</si>
  <si>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</si>
  <si>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</si>
  <si>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</si>
  <si>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</si>
  <si>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</si>
  <si>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</si>
  <si>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</si>
  <si>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</si>
  <si>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</si>
  <si>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</si>
  <si>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</si>
  <si>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</si>
  <si>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</si>
  <si>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</si>
  <si>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</si>
  <si>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</si>
  <si>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</si>
  <si>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</si>
  <si>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</si>
  <si>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</si>
  <si>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</si>
  <si>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</si>
  <si>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</si>
  <si>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</si>
  <si>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</si>
  <si>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</si>
  <si>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</si>
  <si>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</si>
  <si>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</si>
  <si>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</si>
  <si>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</si>
  <si>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</si>
  <si>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</si>
  <si>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</si>
  <si>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</si>
  <si>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</si>
  <si>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</si>
  <si>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</si>
  <si>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</si>
  <si>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</si>
  <si>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</si>
  <si>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</si>
  <si>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</si>
  <si>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</si>
  <si>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</si>
  <si>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</si>
  <si>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</si>
  <si>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</si>
  <si>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</si>
  <si>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</si>
  <si>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</si>
  <si>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</si>
  <si>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</si>
  <si>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</si>
  <si>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</si>
  <si>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</si>
  <si>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</si>
  <si>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</si>
  <si>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</si>
  <si>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</si>
  <si>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</si>
  <si>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</si>
  <si>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</si>
  <si>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</si>
  <si>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</si>
  <si>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</si>
  <si>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</si>
  <si>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</si>
  <si>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</si>
  <si>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</si>
  <si>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</si>
  <si>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</si>
  <si>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</si>
  <si>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</si>
  <si>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</si>
  <si>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</si>
  <si>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</si>
  <si>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</si>
  <si>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</si>
  <si>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</si>
  <si>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</si>
  <si>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</si>
  <si>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</si>
  <si>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</si>
  <si>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</si>
  <si>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</si>
  <si>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</si>
  <si>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</si>
  <si>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</si>
  <si>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</si>
  <si>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</si>
  <si>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</si>
  <si>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</si>
  <si>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</si>
  <si>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</si>
  <si>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</si>
  <si>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</si>
  <si>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</si>
  <si>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</si>
  <si>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</si>
  <si>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</si>
  <si>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</si>
  <si>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</si>
  <si>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</si>
  <si>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</si>
  <si>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</si>
  <si>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</si>
  <si>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</si>
  <si>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</si>
  <si>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</si>
  <si>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</si>
  <si>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</si>
  <si>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</si>
  <si>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</si>
  <si>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</si>
  <si>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</si>
  <si>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</si>
  <si>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</si>
  <si>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</si>
  <si>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</si>
  <si>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</si>
  <si>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</si>
  <si>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</si>
  <si>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</si>
  <si>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</si>
  <si>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</si>
  <si>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</si>
  <si>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</si>
  <si>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</si>
  <si>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</si>
  <si>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</si>
  <si>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</si>
  <si>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</si>
  <si>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</si>
  <si>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</si>
  <si>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</si>
  <si>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</si>
  <si>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</si>
  <si>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</si>
  <si>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</si>
  <si>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</si>
  <si>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</si>
  <si>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</si>
  <si>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</si>
  <si>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</si>
  <si>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</si>
  <si>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</si>
  <si>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</si>
  <si>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</si>
  <si>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</si>
  <si>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</si>
  <si>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</si>
  <si>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</si>
  <si>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</si>
  <si>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</si>
  <si>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</si>
  <si>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</si>
  <si>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</si>
  <si>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</si>
  <si>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</si>
  <si>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</si>
  <si>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</si>
  <si>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</si>
  <si>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</si>
  <si>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</si>
  <si>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</si>
  <si>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</si>
  <si>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</si>
  <si>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</si>
  <si>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</si>
  <si>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</si>
  <si>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</si>
  <si>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</si>
  <si>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</si>
  <si>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</si>
  <si>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</si>
  <si>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</si>
  <si>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</si>
  <si>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</si>
  <si>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</si>
  <si>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</si>
  <si>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</si>
  <si>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</si>
  <si>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</si>
  <si>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</si>
  <si>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</si>
  <si>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</si>
  <si>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</si>
  <si>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</si>
  <si>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</si>
  <si>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</si>
  <si>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</si>
  <si>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</si>
  <si>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</si>
  <si>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</si>
  <si>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</si>
  <si>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</si>
  <si>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</si>
  <si>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</si>
  <si>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</si>
  <si>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</si>
  <si>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</si>
  <si>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</si>
  <si>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</si>
  <si>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</si>
  <si>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</si>
  <si>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</si>
  <si>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</si>
  <si>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</si>
  <si>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</si>
  <si>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</si>
  <si>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</si>
  <si>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</si>
  <si>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</si>
  <si>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</si>
  <si>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</si>
  <si>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</si>
  <si>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</si>
  <si>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</si>
  <si>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</si>
  <si>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</si>
  <si>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</si>
  <si>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</si>
  <si>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</si>
  <si>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</si>
  <si>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</si>
  <si>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</si>
  <si>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</si>
  <si>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</si>
  <si>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</si>
  <si>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</si>
  <si>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</si>
  <si>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</si>
  <si>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</si>
  <si>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</si>
  <si>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</si>
  <si>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</si>
  <si>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</si>
  <si>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</si>
  <si>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</si>
  <si>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</si>
  <si>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</si>
  <si>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</si>
  <si>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</si>
  <si>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</si>
  <si>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</si>
  <si>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</si>
  <si>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</si>
  <si>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</si>
  <si>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</si>
  <si>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</si>
  <si>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</si>
  <si>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</si>
  <si>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</si>
  <si>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</si>
  <si>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</si>
  <si>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</si>
  <si>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</si>
  <si>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</si>
  <si>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</si>
  <si>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</si>
  <si>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</si>
  <si>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</si>
  <si>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</si>
  <si>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</si>
  <si>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</si>
  <si>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</si>
  <si>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</si>
  <si>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</si>
  <si>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</si>
  <si>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</si>
  <si>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</si>
  <si>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</si>
  <si>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</si>
  <si>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</si>
  <si>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</si>
  <si>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</si>
  <si>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</si>
  <si>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</si>
  <si>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</si>
  <si>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</si>
  <si>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</si>
  <si>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</si>
  <si>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</si>
  <si>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</si>
  <si>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</si>
  <si>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</si>
  <si>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</si>
  <si>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</si>
  <si>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</si>
  <si>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</si>
  <si>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</si>
  <si>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</si>
  <si>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</si>
  <si>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</si>
  <si>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</si>
  <si>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</si>
  <si>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</si>
  <si>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</si>
  <si>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</si>
  <si>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</si>
  <si>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</si>
  <si>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</si>
  <si>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</si>
  <si>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</si>
  <si>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</si>
  <si>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</si>
  <si>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</si>
  <si>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</si>
  <si>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</si>
  <si>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</si>
  <si>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</si>
  <si>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</si>
  <si>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</si>
  <si>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</si>
  <si>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</si>
  <si>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</si>
  <si>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</si>
  <si>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</si>
  <si>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</si>
  <si>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</si>
  <si>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</si>
  <si>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</si>
  <si>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</si>
  <si>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</si>
  <si>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</si>
  <si>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</si>
  <si>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</si>
  <si>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</si>
  <si>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</si>
  <si>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</si>
  <si>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</si>
  <si>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</si>
  <si>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</si>
  <si>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</si>
  <si>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</si>
  <si>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</si>
  <si>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</si>
  <si>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</si>
  <si>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</si>
  <si>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</si>
  <si>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</si>
  <si>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</si>
  <si>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</si>
  <si>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</si>
  <si>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</si>
  <si>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</si>
  <si>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</si>
  <si>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</si>
  <si>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</si>
  <si>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</si>
  <si>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</si>
  <si>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</si>
  <si>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</si>
  <si>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</si>
  <si>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</si>
  <si>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</si>
  <si>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</si>
  <si>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</si>
  <si>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</si>
  <si>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</si>
  <si>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</si>
  <si>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</si>
  <si>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</si>
  <si>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</si>
  <si>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</si>
  <si>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</si>
  <si>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</si>
  <si>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</si>
  <si>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</si>
  <si>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</si>
  <si>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</si>
  <si>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</si>
  <si>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</si>
  <si>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</si>
  <si>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</si>
  <si>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</si>
  <si>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</si>
  <si>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</si>
  <si>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</si>
  <si>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</si>
  <si>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</si>
  <si>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</si>
  <si>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</si>
  <si>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</si>
  <si>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</si>
  <si>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</si>
  <si>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</si>
  <si>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</si>
  <si>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</si>
  <si>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</si>
  <si>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</si>
  <si>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</si>
  <si>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</si>
  <si>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</si>
  <si>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</si>
  <si>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</si>
  <si>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</si>
  <si>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</si>
  <si>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</si>
  <si>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</si>
  <si>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</si>
  <si>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</si>
  <si>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</si>
  <si>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</si>
  <si>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</si>
  <si>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</si>
  <si>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</si>
  <si>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</si>
  <si>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</si>
  <si>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</si>
  <si>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</si>
  <si>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</si>
  <si>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</si>
  <si>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</si>
  <si>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</si>
  <si>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</si>
  <si>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</si>
  <si>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</si>
  <si>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</si>
  <si>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</si>
  <si>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</si>
  <si>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</si>
  <si>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</si>
  <si>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</si>
  <si>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</si>
  <si>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</si>
  <si>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</si>
  <si>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</si>
  <si>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</si>
  <si>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</si>
  <si>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</si>
  <si>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</si>
  <si>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</si>
  <si>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</si>
  <si>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</si>
  <si>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</si>
  <si>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</si>
  <si>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</si>
  <si>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</si>
  <si>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</si>
  <si>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</si>
  <si>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</si>
  <si>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</si>
  <si>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</si>
  <si>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</si>
  <si>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</si>
  <si>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</si>
  <si>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</si>
  <si>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</si>
  <si>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</si>
  <si>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</si>
  <si>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</si>
  <si>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</si>
  <si>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</si>
  <si>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</si>
  <si>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</si>
  <si>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</si>
  <si>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</si>
  <si>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</si>
  <si>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</si>
  <si>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</si>
  <si>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</si>
  <si>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</si>
  <si>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</si>
  <si>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</si>
  <si>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</si>
  <si>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</si>
  <si>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</si>
  <si>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</si>
  <si>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</si>
  <si>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</si>
  <si>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</si>
  <si>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</si>
  <si>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</si>
  <si>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</si>
  <si>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</si>
  <si>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</si>
  <si>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</si>
  <si>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</si>
  <si>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</si>
  <si>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</si>
  <si>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</si>
  <si>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</si>
  <si>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</si>
  <si>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</si>
  <si>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</si>
  <si>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</si>
  <si>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</si>
  <si>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</si>
  <si>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</si>
  <si>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</si>
  <si>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</si>
  <si>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</si>
  <si>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</si>
  <si>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</si>
  <si>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</si>
  <si>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</si>
  <si>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</si>
  <si>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</si>
  <si>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</si>
  <si>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</si>
  <si>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</si>
  <si>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</si>
  <si>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</si>
  <si>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</si>
  <si>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</si>
  <si>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</si>
  <si>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</si>
  <si>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</si>
  <si>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</si>
  <si>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</si>
  <si>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</si>
  <si>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</si>
  <si>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</si>
  <si>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</si>
  <si>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</si>
  <si>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</si>
  <si>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</si>
  <si>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</si>
  <si>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</si>
  <si>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</si>
  <si>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</si>
  <si>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</si>
  <si>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</si>
  <si>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</si>
  <si>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</si>
  <si>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</si>
  <si>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</si>
  <si>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</si>
  <si>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</si>
  <si>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</si>
  <si>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</si>
  <si>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</si>
  <si>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</si>
  <si>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</si>
  <si>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</si>
  <si>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</si>
  <si>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</si>
  <si>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</si>
  <si>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</si>
  <si>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</si>
  <si>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</si>
  <si>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</si>
  <si>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</si>
  <si>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</si>
  <si>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</si>
  <si>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</si>
  <si>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</si>
  <si>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</si>
  <si>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</si>
  <si>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</si>
  <si>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</si>
  <si>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</si>
  <si>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</si>
  <si>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</si>
  <si>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</si>
  <si>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</si>
  <si>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</si>
  <si>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</si>
  <si>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</si>
  <si>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</si>
  <si>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</si>
  <si>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</si>
  <si>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</si>
  <si>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</si>
  <si>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</si>
  <si>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</si>
  <si>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</si>
  <si>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</si>
  <si>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</si>
  <si>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</si>
  <si>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</si>
  <si>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</si>
  <si>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</si>
  <si>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</si>
  <si>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</si>
  <si>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</si>
  <si>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</si>
  <si>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</si>
  <si>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</si>
  <si>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</si>
  <si>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</si>
  <si>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</si>
  <si>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</si>
  <si>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</si>
  <si>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</si>
  <si>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</si>
  <si>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</si>
  <si>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</si>
  <si>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</si>
  <si>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</si>
  <si>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</si>
  <si>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</si>
  <si>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</si>
  <si>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</si>
  <si>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</si>
  <si>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</si>
  <si>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</si>
  <si>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</si>
  <si>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</si>
  <si>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</si>
  <si>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</si>
  <si>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</si>
  <si>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</si>
  <si>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</si>
  <si>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</si>
  <si>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</si>
  <si>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</si>
  <si>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</si>
  <si>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</si>
  <si>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</si>
  <si>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</si>
  <si>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</si>
  <si>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</si>
  <si>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</si>
  <si>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</si>
  <si>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</si>
  <si>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</si>
  <si>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</si>
  <si>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</si>
  <si>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</si>
  <si>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</si>
  <si>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</si>
  <si>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</si>
  <si>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</si>
  <si>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</si>
  <si>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</si>
  <si>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</si>
  <si>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</si>
  <si>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</si>
  <si>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</si>
  <si>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</si>
  <si>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</si>
  <si>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</si>
  <si>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</si>
  <si>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</si>
  <si>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</si>
  <si>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</si>
  <si>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</si>
  <si>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</si>
  <si>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</si>
  <si>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</si>
  <si>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</si>
  <si>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</si>
  <si>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</si>
  <si>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</si>
  <si>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</si>
  <si>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</si>
  <si>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</si>
  <si>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</si>
  <si>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</si>
  <si>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</si>
  <si>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</si>
  <si>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</si>
  <si>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</si>
  <si>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</si>
  <si>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</si>
  <si>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</si>
  <si>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</si>
  <si>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</si>
  <si>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</si>
  <si>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</si>
  <si>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</si>
  <si>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</si>
  <si>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</si>
  <si>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</si>
  <si>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</si>
  <si>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</si>
  <si>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</si>
  <si>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</si>
  <si>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</si>
  <si>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</si>
  <si>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</si>
  <si>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</si>
  <si>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</si>
  <si>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</si>
  <si>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</si>
  <si>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</si>
  <si>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</si>
  <si>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</si>
  <si>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</si>
  <si>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</si>
  <si>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</si>
  <si>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</si>
  <si>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</si>
  <si>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</si>
  <si>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</si>
  <si>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</si>
  <si>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</si>
  <si>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</si>
  <si>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</si>
  <si>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</si>
  <si>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</si>
  <si>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</si>
  <si>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</si>
  <si>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</si>
  <si>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</si>
  <si>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</si>
  <si>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</si>
  <si>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</si>
  <si>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</si>
  <si>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</si>
  <si>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</si>
  <si>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</si>
  <si>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</si>
  <si>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</si>
  <si>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</si>
  <si>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</si>
  <si>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</si>
  <si>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</si>
  <si>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</si>
  <si>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</si>
  <si>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</si>
  <si>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</si>
  <si>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</si>
  <si>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</si>
  <si>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</si>
  <si>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</si>
  <si>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</si>
  <si>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</si>
  <si>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</si>
  <si>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</si>
  <si>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</si>
  <si>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</si>
  <si>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</si>
  <si>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</si>
  <si>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</si>
  <si>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</si>
  <si>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</si>
  <si>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</si>
  <si>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</si>
  <si>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</si>
  <si>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</si>
  <si>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</si>
  <si>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</si>
  <si>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</si>
  <si>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</si>
  <si>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</si>
  <si>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</si>
  <si>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</si>
  <si>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</si>
  <si>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</si>
  <si>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</si>
  <si>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</si>
  <si>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</si>
  <si>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</si>
  <si>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</si>
  <si>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</si>
  <si>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</si>
  <si>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</si>
  <si>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</si>
  <si>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</si>
  <si>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</si>
  <si>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</si>
  <si>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</si>
  <si>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</si>
  <si>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</si>
  <si>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</si>
  <si>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</si>
  <si>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</si>
  <si>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</si>
  <si>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</si>
  <si>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</si>
  <si>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</si>
  <si>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</si>
  <si>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</si>
  <si>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</si>
  <si>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</si>
  <si>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</si>
  <si>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</si>
  <si>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</si>
  <si>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</si>
  <si>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</si>
  <si>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</si>
  <si>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</si>
  <si>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</si>
  <si>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</si>
  <si>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</si>
  <si>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</si>
  <si>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</si>
  <si>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</si>
  <si>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</si>
  <si>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</si>
  <si>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</si>
  <si>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</si>
  <si>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</si>
  <si>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</si>
  <si>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</si>
  <si>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</si>
  <si>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</si>
  <si>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</si>
  <si>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</si>
  <si>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</si>
  <si>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</si>
  <si>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</si>
  <si>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</si>
  <si>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</si>
  <si>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</si>
  <si>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</si>
  <si>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</si>
  <si>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</si>
  <si>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</si>
  <si>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</si>
  <si>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</si>
  <si>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</si>
  <si>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</si>
  <si>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</si>
  <si>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</si>
  <si>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</si>
  <si>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</si>
  <si>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</si>
  <si>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</si>
  <si>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</si>
  <si>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</si>
  <si>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</si>
  <si>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</si>
  <si>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</si>
  <si>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</si>
  <si>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</si>
  <si>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</si>
  <si>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</si>
  <si>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</si>
  <si>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</si>
  <si>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</si>
  <si>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</si>
  <si>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</si>
  <si>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</si>
  <si>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</si>
  <si>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</si>
  <si>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</si>
  <si>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</si>
  <si>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</si>
  <si>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</si>
  <si>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</si>
  <si>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</si>
  <si>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</si>
  <si>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</si>
  <si>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</si>
  <si>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</si>
  <si>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</si>
  <si>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</si>
  <si>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</si>
  <si>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</si>
  <si>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</si>
  <si>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</si>
  <si>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</si>
  <si>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</si>
  <si>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</si>
  <si>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</si>
  <si>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</si>
  <si>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</si>
  <si>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</si>
  <si>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</si>
  <si>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</si>
  <si>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</si>
  <si>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</si>
  <si>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</si>
  <si>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</si>
  <si>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</si>
  <si>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</si>
  <si>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</si>
  <si>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</si>
  <si>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</si>
  <si>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</si>
  <si>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</si>
  <si>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</si>
  <si>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</si>
  <si>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</si>
  <si>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</si>
  <si>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</si>
  <si>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</si>
  <si>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</si>
  <si>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</si>
  <si>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</si>
  <si>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</si>
  <si>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</si>
  <si>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</si>
  <si>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</si>
  <si>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</si>
  <si>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</si>
  <si>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</si>
  <si>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</si>
  <si>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</si>
  <si>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</si>
  <si>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</si>
  <si>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</si>
  <si>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</si>
  <si>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</si>
  <si>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</si>
  <si>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</si>
  <si>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</si>
  <si>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</si>
  <si>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</si>
  <si>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</si>
  <si>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</si>
  <si>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</si>
  <si>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</si>
  <si>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</si>
  <si>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</si>
  <si>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</si>
  <si>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</si>
  <si>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</si>
  <si>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</si>
  <si>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</si>
  <si>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</si>
  <si>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</si>
  <si>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</si>
  <si>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</si>
  <si>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</si>
  <si>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</si>
  <si>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</si>
  <si>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</si>
  <si>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</si>
  <si>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</si>
  <si>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</si>
  <si>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</si>
  <si>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</si>
  <si>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</si>
  <si>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</si>
  <si>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</si>
  <si>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</si>
  <si>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</si>
  <si>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</si>
  <si>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</si>
  <si>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</si>
  <si>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</si>
  <si>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</si>
  <si>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</si>
  <si>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</si>
  <si>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</si>
  <si>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</si>
  <si>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</si>
  <si>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</si>
  <si>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</si>
  <si>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</si>
  <si>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</si>
  <si>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</si>
  <si>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</si>
  <si>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</si>
  <si>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</si>
  <si>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</si>
  <si>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</si>
  <si>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</si>
  <si>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</si>
  <si>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</si>
  <si>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</si>
  <si>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</si>
  <si>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</si>
  <si>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</si>
  <si>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</si>
  <si>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</si>
  <si>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</si>
  <si>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</si>
  <si>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</si>
  <si>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</si>
  <si>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</si>
  <si>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</si>
  <si>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</si>
  <si>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</si>
  <si>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</si>
  <si>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</si>
  <si>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</si>
  <si>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</si>
  <si>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</si>
  <si>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</si>
  <si>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</si>
  <si>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</si>
  <si>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</si>
  <si>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</si>
  <si>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</si>
  <si>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</si>
  <si>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</si>
  <si>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</si>
  <si>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</si>
  <si>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</si>
  <si>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</si>
  <si>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</si>
  <si>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</si>
  <si>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</si>
  <si>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</si>
  <si>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</si>
  <si>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</si>
  <si>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</si>
  <si>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</si>
  <si>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</si>
  <si>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</si>
  <si>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</si>
  <si>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</si>
  <si>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</si>
  <si>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</si>
  <si>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</si>
  <si>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</si>
  <si>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</si>
  <si>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</si>
  <si>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</si>
  <si>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</si>
  <si>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</si>
  <si>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</si>
  <si>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</si>
  <si>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</si>
  <si>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</si>
  <si>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</si>
  <si>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</si>
  <si>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</si>
  <si>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</si>
  <si>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</si>
  <si>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</si>
  <si>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</si>
  <si>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</si>
  <si>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</si>
  <si>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</si>
  <si>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</si>
  <si>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</si>
  <si>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</si>
  <si>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</si>
  <si>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</si>
  <si>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</si>
  <si>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</si>
  <si>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</si>
  <si>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</si>
  <si>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</si>
  <si>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</si>
  <si>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</si>
  <si>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</si>
  <si>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</si>
  <si>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</si>
  <si>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</si>
  <si>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</si>
  <si>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</si>
  <si>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</si>
  <si>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</si>
  <si>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</si>
  <si>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</si>
  <si>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</si>
  <si>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</si>
  <si>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</si>
  <si>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</si>
  <si>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</si>
  <si>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</si>
  <si>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</si>
  <si>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</si>
  <si>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</si>
  <si>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</si>
  <si>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</si>
  <si>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</si>
  <si>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</si>
  <si>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</si>
  <si>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</si>
  <si>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</si>
  <si>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</si>
  <si>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</si>
  <si>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</si>
  <si>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</si>
  <si>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</si>
  <si>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</si>
  <si>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</si>
  <si>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</si>
  <si>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</si>
  <si>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</si>
  <si>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</si>
  <si>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</si>
  <si>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</si>
  <si>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</si>
  <si>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</si>
  <si>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</si>
  <si>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</si>
  <si>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</si>
  <si>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</si>
  <si>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</si>
  <si>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</si>
  <si>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</si>
  <si>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</si>
  <si>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</si>
  <si>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</si>
  <si>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</si>
  <si>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</si>
  <si>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</si>
  <si>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</si>
  <si>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</si>
  <si>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</si>
  <si>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</si>
  <si>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</si>
  <si>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</si>
  <si>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</si>
  <si>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</si>
  <si>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</si>
  <si>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</si>
  <si>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</si>
  <si>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</si>
  <si>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</si>
  <si>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</si>
  <si>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</si>
  <si>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</si>
  <si>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</si>
  <si>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</si>
  <si>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</si>
  <si>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</si>
  <si>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</si>
  <si>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</si>
  <si>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</si>
  <si>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</si>
  <si>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</si>
  <si>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</si>
  <si>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</si>
  <si>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</si>
  <si>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</si>
  <si>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</si>
  <si>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</si>
  <si>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</si>
  <si>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</si>
  <si>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</si>
  <si>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</si>
  <si>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</si>
  <si>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</si>
  <si>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</si>
  <si>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</si>
  <si>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</si>
  <si>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</si>
  <si>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</si>
  <si>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</si>
  <si>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</si>
  <si>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</si>
  <si>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</si>
  <si>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</si>
  <si>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</si>
  <si>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</si>
  <si>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</si>
  <si>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</si>
  <si>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</si>
  <si>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</si>
  <si>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</si>
  <si>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</si>
  <si>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</si>
  <si>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</si>
  <si>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</si>
  <si>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</si>
  <si>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</si>
  <si>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</si>
  <si>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</si>
  <si>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</si>
  <si>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</si>
  <si>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</si>
  <si>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</si>
  <si>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</si>
  <si>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</si>
  <si>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</si>
  <si>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</si>
  <si>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</si>
  <si>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</si>
  <si>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</si>
  <si>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</si>
  <si>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</si>
  <si>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</si>
  <si>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</si>
  <si>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</si>
  <si>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</si>
  <si>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</si>
  <si>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</si>
  <si>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</si>
  <si>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</si>
  <si>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</si>
  <si>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</si>
  <si>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</si>
  <si>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</si>
  <si>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</si>
  <si>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</si>
  <si>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</si>
  <si>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</si>
  <si>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</si>
  <si>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</si>
  <si>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</si>
  <si>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</si>
  <si>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</si>
  <si>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</si>
  <si>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</si>
  <si>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</si>
  <si>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</si>
  <si>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</si>
  <si>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</si>
  <si>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</si>
  <si>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</si>
  <si>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</si>
  <si>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</si>
  <si>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</si>
  <si>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</si>
  <si>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</si>
  <si>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</si>
  <si>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</si>
  <si>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</si>
  <si>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</si>
  <si>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</si>
  <si>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</si>
  <si>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</si>
  <si>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</si>
  <si>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</si>
  <si>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</si>
  <si>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</si>
  <si>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</si>
  <si>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</si>
  <si>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</si>
  <si>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</si>
  <si>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</si>
  <si>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</si>
  <si>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</si>
  <si>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</si>
  <si>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</si>
  <si>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</si>
  <si>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</si>
  <si>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</si>
  <si>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</si>
  <si>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</si>
  <si>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</si>
  <si>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</si>
  <si>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</si>
  <si>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</si>
  <si>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</si>
  <si>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</si>
  <si>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</si>
  <si>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</si>
  <si>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</si>
  <si>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</si>
  <si>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</si>
  <si>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</si>
  <si>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</si>
  <si>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</si>
  <si>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</si>
  <si>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</si>
  <si>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</si>
  <si>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</si>
  <si>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</si>
  <si>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</si>
  <si>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</si>
  <si>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</si>
  <si>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</si>
  <si>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</si>
  <si>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</si>
  <si>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</si>
  <si>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</si>
  <si>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</si>
  <si>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</si>
  <si>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</si>
  <si>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</si>
  <si>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</si>
  <si>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</si>
  <si>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</si>
  <si>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</si>
  <si>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</si>
  <si>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</si>
  <si>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</si>
  <si>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</si>
  <si>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</si>
  <si>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</si>
  <si>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</si>
  <si>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</si>
  <si>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</si>
  <si>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</si>
  <si>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</si>
  <si>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</si>
  <si>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</si>
  <si>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</si>
  <si>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</si>
  <si>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</si>
  <si>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</si>
  <si>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</si>
  <si>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</si>
  <si>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</si>
  <si>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</si>
  <si>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</si>
  <si>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</si>
  <si>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</si>
  <si>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</si>
  <si>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</si>
  <si>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</si>
  <si>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</si>
  <si>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</si>
  <si>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</si>
  <si>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</si>
  <si>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</si>
  <si>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</si>
  <si>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</si>
  <si>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</si>
  <si>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</si>
  <si>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</si>
  <si>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</si>
  <si>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</si>
  <si>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</si>
  <si>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</si>
  <si>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</si>
  <si>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</si>
  <si>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</si>
  <si>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</si>
  <si>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</si>
  <si>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</si>
  <si>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</si>
  <si>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</si>
  <si>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</si>
  <si>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</si>
  <si>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</si>
  <si>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</si>
  <si>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</si>
  <si>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</si>
  <si>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</si>
  <si>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</si>
  <si>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</si>
  <si>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</si>
  <si>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</si>
  <si>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</si>
  <si>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</si>
  <si>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</si>
  <si>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</si>
  <si>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</si>
  <si>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</si>
  <si>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</si>
  <si>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</si>
  <si>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</si>
  <si>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</si>
  <si>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</si>
  <si>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</si>
  <si>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</si>
  <si>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</si>
  <si>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</si>
  <si>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</si>
  <si>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</si>
  <si>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</si>
  <si>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</si>
  <si>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</si>
  <si>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</si>
  <si>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</si>
  <si>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</si>
  <si>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</si>
  <si>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</si>
  <si>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</si>
  <si>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</si>
  <si>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</si>
  <si>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</si>
  <si>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</si>
  <si>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</si>
  <si>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</si>
  <si>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</si>
  <si>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</si>
  <si>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</si>
  <si>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</si>
  <si>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</si>
  <si>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</si>
  <si>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</si>
  <si>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</si>
  <si>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</si>
  <si>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</si>
  <si>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</si>
  <si>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</si>
  <si>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</si>
  <si>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</si>
  <si>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</si>
  <si>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</si>
  <si>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</si>
  <si>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</si>
  <si>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</si>
  <si>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</si>
  <si>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</si>
  <si>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</si>
  <si>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</si>
  <si>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</si>
  <si>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</si>
  <si>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</si>
  <si>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</si>
  <si>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</si>
  <si>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</si>
  <si>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</si>
  <si>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</si>
  <si>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</si>
  <si>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</si>
  <si>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</si>
  <si>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</si>
  <si>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</si>
  <si>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</si>
  <si>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</si>
  <si>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</si>
  <si>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</si>
  <si>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</si>
  <si>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</si>
  <si>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</si>
  <si>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</si>
  <si>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</si>
  <si>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</si>
  <si>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</si>
  <si>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</si>
  <si>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</si>
  <si>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</si>
  <si>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</si>
  <si>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</si>
  <si>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</si>
  <si>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</si>
  <si>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</si>
  <si>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</si>
  <si>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</si>
  <si>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</si>
  <si>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</si>
  <si>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</si>
  <si>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</si>
  <si>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</si>
  <si>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</si>
  <si>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</si>
  <si>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</si>
  <si>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</si>
  <si>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</si>
  <si>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</si>
  <si>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</si>
  <si>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</si>
  <si>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</si>
  <si>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</si>
  <si>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</si>
  <si>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</si>
  <si>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</si>
  <si>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</si>
  <si>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</si>
  <si>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</si>
  <si>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</si>
  <si>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</si>
  <si>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</si>
  <si>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</si>
  <si>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</si>
  <si>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</si>
  <si>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</si>
  <si>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</si>
  <si>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</si>
  <si>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</si>
  <si>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</si>
  <si>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</si>
  <si>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</si>
  <si>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</si>
  <si>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</si>
  <si>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</si>
  <si>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</si>
  <si>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</si>
  <si>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</si>
  <si>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</si>
  <si>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</si>
  <si>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</si>
  <si>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</si>
  <si>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</si>
  <si>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</si>
  <si>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</si>
  <si>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</si>
  <si>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</si>
  <si>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</si>
  <si>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</si>
  <si>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</si>
  <si>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</si>
  <si>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</si>
  <si>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</si>
  <si>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</si>
  <si>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</si>
  <si>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</si>
  <si>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</si>
  <si>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</si>
  <si>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</si>
  <si>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</si>
  <si>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</si>
  <si>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</si>
  <si>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</si>
  <si>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</si>
  <si>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</si>
  <si>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</si>
  <si>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</si>
  <si>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</si>
  <si>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</si>
  <si>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</si>
  <si>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</si>
  <si>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</si>
  <si>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</si>
  <si>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</si>
  <si>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</si>
  <si>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</si>
  <si>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</si>
  <si>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</si>
  <si>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</si>
  <si>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</si>
  <si>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</si>
  <si>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</si>
  <si>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</si>
  <si>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</si>
  <si>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</si>
  <si>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</si>
  <si>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</si>
  <si>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</si>
  <si>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</si>
  <si>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</si>
  <si>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</si>
  <si>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</si>
  <si>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</si>
  <si>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</si>
  <si>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</si>
  <si>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</si>
  <si>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</si>
  <si>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</si>
  <si>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</si>
  <si>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</si>
  <si>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</si>
  <si>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</si>
  <si>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</si>
  <si>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</si>
  <si>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</si>
  <si>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</si>
  <si>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</si>
  <si>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</si>
  <si>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</si>
  <si>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</si>
  <si>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</si>
  <si>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</si>
  <si>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</si>
  <si>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</si>
  <si>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</si>
  <si>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</si>
  <si>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</si>
  <si>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</si>
  <si>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</si>
  <si>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</si>
  <si>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</si>
  <si>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</si>
  <si>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</si>
  <si>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</si>
  <si>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</si>
  <si>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</si>
  <si>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</si>
  <si>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</si>
  <si>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</si>
  <si>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</si>
  <si>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</si>
  <si>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</si>
  <si>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</si>
  <si>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</si>
  <si>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</si>
  <si>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</si>
  <si>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</si>
  <si>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</si>
  <si>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</si>
  <si>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</si>
  <si>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</si>
  <si>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</si>
  <si>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</si>
  <si>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</si>
  <si>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</si>
  <si>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</si>
  <si>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</si>
  <si>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</si>
  <si>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</si>
  <si>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</si>
  <si>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</si>
  <si>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</si>
  <si>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</si>
  <si>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</si>
  <si>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</si>
  <si>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</si>
  <si>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</si>
  <si>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</si>
  <si>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</si>
  <si>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</si>
  <si>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</si>
  <si>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</si>
  <si>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</si>
  <si>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</si>
  <si>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</si>
  <si>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</si>
  <si>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</si>
  <si>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</si>
  <si>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</si>
  <si>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</si>
  <si>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</si>
  <si>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</si>
  <si>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</si>
  <si>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</si>
  <si>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</si>
  <si>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</si>
  <si>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</si>
  <si>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</si>
  <si>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</si>
  <si>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</si>
  <si>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</si>
  <si>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</si>
  <si>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</si>
  <si>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</si>
  <si>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</si>
  <si>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</si>
  <si>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</si>
  <si>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</si>
  <si>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</si>
  <si>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</si>
  <si>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</si>
  <si>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</si>
  <si>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</si>
  <si>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</si>
  <si>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</si>
  <si>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</si>
  <si>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</si>
  <si>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</si>
  <si>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</si>
  <si>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</si>
  <si>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</si>
  <si>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</si>
  <si>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</si>
  <si>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</si>
  <si>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</si>
  <si>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</si>
  <si>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</si>
  <si>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</si>
  <si>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</si>
  <si>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</si>
  <si>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</si>
  <si>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</si>
  <si>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</si>
  <si>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</si>
  <si>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</si>
  <si>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</si>
  <si>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</si>
  <si>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</si>
  <si>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</si>
  <si>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</si>
  <si>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</si>
  <si>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</si>
  <si>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</si>
  <si>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</si>
  <si>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</si>
  <si>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</si>
  <si>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</si>
  <si>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</si>
  <si>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</si>
  <si>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</si>
  <si>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</si>
  <si>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</si>
  <si>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</si>
  <si>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</si>
  <si>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</si>
  <si>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</si>
  <si>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</si>
  <si>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</si>
  <si>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</si>
  <si>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</si>
  <si>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</si>
  <si>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</si>
  <si>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</si>
  <si>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</si>
  <si>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</si>
  <si>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</si>
  <si>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</si>
  <si>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</si>
  <si>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</si>
  <si>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</si>
  <si>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</si>
  <si>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</si>
  <si>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</si>
  <si>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</si>
  <si>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</si>
  <si>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</si>
  <si>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</si>
  <si>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</si>
  <si>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</si>
  <si>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</si>
  <si>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</si>
  <si>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</si>
  <si>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</si>
  <si>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</si>
  <si>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</si>
  <si>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</si>
  <si>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</si>
  <si>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</si>
  <si>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</si>
  <si>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</si>
  <si>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</si>
  <si>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</si>
  <si>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</si>
  <si>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</si>
  <si>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</si>
  <si>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</si>
  <si>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</si>
  <si>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</si>
  <si>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</si>
  <si>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</si>
  <si>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</si>
  <si>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</si>
  <si>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</si>
  <si>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</si>
  <si>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</si>
  <si>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</si>
  <si>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</si>
  <si>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</si>
  <si>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</si>
  <si>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</si>
  <si>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</si>
  <si>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</si>
  <si>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</si>
  <si>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</si>
  <si>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</si>
  <si>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</si>
  <si>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</si>
  <si>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</si>
  <si>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</si>
  <si>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</si>
  <si>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</si>
  <si>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</si>
  <si>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</si>
  <si>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</si>
  <si>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</si>
  <si>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</si>
  <si>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</si>
  <si>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</si>
  <si>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</si>
  <si>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</si>
  <si>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</si>
  <si>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</si>
  <si>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</si>
  <si>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</si>
  <si>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</si>
  <si>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</si>
  <si>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</si>
  <si>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</si>
  <si>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</si>
  <si>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</si>
  <si>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</si>
  <si>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</si>
  <si>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</si>
  <si>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</si>
  <si>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</si>
  <si>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</si>
  <si>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</si>
  <si>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</si>
  <si>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</si>
  <si>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</si>
  <si>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</si>
  <si>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</si>
  <si>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</si>
  <si>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</si>
  <si>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</si>
  <si>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</si>
  <si>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</si>
  <si>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</si>
  <si>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</si>
  <si>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</si>
  <si>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</si>
  <si>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</si>
  <si>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</si>
  <si>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</si>
  <si>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</si>
  <si>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</si>
  <si>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</si>
  <si>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</si>
  <si>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</si>
  <si>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</si>
  <si>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</si>
  <si>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</si>
  <si>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</si>
  <si>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</si>
  <si>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</si>
  <si>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</si>
  <si>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</si>
  <si>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</si>
  <si>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</si>
  <si>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</si>
  <si>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</si>
  <si>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</si>
  <si>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</si>
  <si>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</si>
  <si>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</si>
  <si>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</si>
  <si>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</si>
  <si>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</si>
  <si>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</si>
  <si>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</si>
  <si>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</si>
  <si>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</si>
  <si>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</si>
  <si>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</si>
  <si>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</si>
  <si>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</si>
  <si>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</si>
  <si>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</si>
  <si>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</si>
  <si>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</si>
  <si>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</si>
  <si>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</si>
  <si>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</si>
  <si>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</si>
  <si>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</si>
  <si>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</si>
  <si>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</si>
  <si>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</si>
  <si>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</si>
  <si>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</si>
  <si>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</si>
  <si>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</si>
  <si>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</si>
  <si>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</si>
  <si>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</si>
  <si>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</si>
  <si>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</si>
  <si>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</si>
  <si>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</si>
  <si>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</si>
  <si>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</si>
  <si>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</si>
  <si>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</si>
  <si>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</si>
  <si>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</si>
  <si>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</si>
  <si>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</si>
  <si>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</si>
  <si>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</si>
  <si>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</si>
  <si>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</si>
  <si>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</si>
  <si>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</si>
  <si>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</si>
  <si>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</si>
  <si>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</si>
  <si>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</si>
  <si>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</si>
  <si>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</si>
  <si>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</si>
  <si>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</si>
  <si>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</si>
  <si>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</si>
  <si>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</si>
  <si>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</si>
  <si>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</si>
  <si>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</si>
  <si>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</si>
  <si>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</si>
  <si>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</si>
  <si>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</si>
  <si>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</si>
  <si>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</si>
  <si>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</si>
  <si>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</si>
  <si>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</si>
  <si>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</si>
  <si>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</si>
  <si>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</si>
  <si>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</si>
  <si>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</si>
  <si>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</si>
  <si>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</si>
  <si>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</si>
  <si>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</si>
  <si>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</si>
  <si>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</si>
  <si>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</si>
  <si>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</si>
  <si>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</si>
  <si>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</si>
  <si>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</si>
  <si>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</si>
  <si>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</si>
  <si>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</si>
  <si>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</si>
  <si>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</si>
  <si>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</si>
  <si>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</si>
  <si>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</si>
  <si>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</si>
  <si>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</si>
  <si>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</si>
  <si>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</si>
  <si>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</si>
  <si>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</si>
  <si>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</si>
  <si>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</si>
  <si>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</si>
  <si>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</si>
  <si>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</si>
  <si>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</si>
  <si>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</si>
  <si>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</si>
  <si>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</si>
  <si>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</si>
  <si>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</si>
  <si>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</si>
  <si>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</si>
  <si>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</si>
  <si>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</si>
  <si>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</si>
  <si>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</si>
  <si>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</si>
  <si>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</si>
  <si>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</si>
  <si>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</si>
  <si>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</si>
  <si>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</si>
  <si>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</si>
  <si>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</si>
  <si>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</si>
  <si>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</si>
  <si>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</si>
  <si>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</si>
  <si>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</si>
  <si>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</si>
  <si>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</si>
  <si>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</si>
  <si>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</si>
  <si>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</si>
  <si>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</si>
  <si>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</si>
  <si>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</si>
  <si>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</si>
  <si>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</si>
  <si>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</si>
  <si>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</si>
  <si>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</si>
  <si>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</si>
  <si>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</si>
  <si>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</si>
  <si>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</si>
  <si>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</si>
  <si>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</si>
  <si>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</si>
  <si>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</si>
  <si>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</si>
  <si>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</si>
  <si>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</si>
  <si>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</si>
  <si>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</si>
  <si>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</si>
  <si>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</si>
  <si>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</si>
  <si>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</si>
  <si>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</si>
  <si>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</si>
  <si>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</si>
  <si>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</si>
  <si>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</si>
  <si>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</si>
  <si>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</si>
  <si>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</si>
  <si>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</si>
  <si>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</si>
  <si>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</si>
  <si>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</si>
  <si>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</si>
  <si>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</si>
  <si>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</si>
  <si>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</si>
  <si>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</si>
  <si>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</si>
  <si>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</si>
  <si>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</si>
  <si>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</si>
  <si>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</si>
  <si>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</si>
  <si>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</si>
  <si>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</si>
  <si>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</si>
  <si>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</si>
  <si>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</si>
  <si>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</si>
  <si>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</si>
  <si>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</si>
  <si>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</si>
  <si>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</si>
  <si>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</si>
  <si>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</si>
  <si>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</si>
  <si>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</si>
  <si>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</si>
  <si>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</si>
  <si>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</si>
  <si>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</si>
  <si>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</si>
  <si>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</si>
  <si>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</si>
  <si>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</si>
  <si>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</si>
  <si>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</si>
  <si>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</si>
  <si>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</si>
  <si>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</si>
  <si>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</si>
  <si>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</si>
  <si>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</si>
  <si>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</si>
  <si>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</si>
  <si>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</si>
  <si>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</si>
  <si>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</si>
  <si>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</si>
  <si>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</si>
  <si>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</si>
  <si>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</si>
  <si>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</si>
  <si>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</si>
  <si>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</si>
  <si>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</si>
  <si>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</si>
  <si>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</si>
  <si>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</si>
  <si>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</si>
  <si>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</si>
  <si>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</si>
  <si>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</si>
  <si>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</si>
  <si>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</si>
  <si>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</si>
  <si>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</si>
  <si>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</si>
  <si>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</si>
  <si>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</si>
  <si>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</si>
  <si>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</si>
  <si>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</si>
  <si>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</si>
  <si>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</si>
  <si>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</si>
  <si>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</si>
  <si>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</si>
  <si>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</si>
  <si>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</si>
  <si>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</si>
  <si>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</si>
  <si>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</si>
  <si>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</si>
  <si>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</si>
  <si>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</si>
  <si>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</si>
  <si>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</si>
  <si>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</si>
  <si>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</si>
  <si>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</si>
  <si>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</si>
  <si>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</si>
  <si>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</si>
  <si>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</si>
  <si>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</si>
  <si>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</si>
  <si>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</si>
  <si>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</si>
  <si>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</si>
  <si>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</si>
  <si>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</si>
  <si>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</si>
  <si>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</si>
  <si>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</si>
  <si>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</si>
  <si>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</si>
  <si>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</si>
  <si>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</si>
  <si>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</si>
  <si>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</si>
  <si>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</si>
  <si>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</si>
  <si>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</si>
  <si>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</si>
  <si>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</si>
  <si>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</si>
  <si>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</si>
  <si>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</si>
  <si>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</si>
  <si>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</si>
  <si>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</si>
  <si>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</si>
  <si>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</si>
  <si>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</si>
  <si>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</si>
  <si>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</si>
  <si>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</si>
  <si>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</si>
  <si>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</si>
  <si>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</si>
  <si>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</si>
  <si>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</si>
  <si>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</si>
  <si>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</si>
  <si>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</si>
  <si>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</si>
  <si>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</si>
  <si>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</si>
  <si>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</si>
  <si>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</si>
  <si>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</si>
  <si>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</si>
  <si>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</si>
  <si>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</si>
  <si>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</si>
  <si>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</si>
  <si>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</si>
  <si>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</si>
  <si>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</si>
  <si>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</si>
  <si>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</si>
  <si>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</si>
  <si>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</si>
  <si>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</si>
  <si>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</si>
  <si>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</si>
  <si>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</si>
  <si>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</si>
  <si>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</si>
  <si>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</si>
  <si>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</si>
  <si>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</si>
  <si>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</si>
  <si>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</si>
  <si>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</si>
  <si>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</si>
  <si>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</si>
  <si>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</si>
  <si>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</si>
  <si>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</si>
  <si>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</si>
  <si>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</si>
  <si>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</si>
  <si>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</si>
  <si>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</si>
  <si>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</si>
  <si>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</si>
  <si>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</si>
  <si>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</si>
  <si>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</si>
  <si>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</si>
  <si>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</si>
  <si>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</si>
  <si>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</si>
  <si>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</si>
  <si>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</si>
  <si>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</si>
  <si>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</si>
  <si>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</si>
  <si>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</si>
  <si>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</si>
  <si>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</si>
  <si>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</si>
  <si>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</si>
  <si>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</si>
  <si>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</si>
  <si>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</si>
  <si>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</si>
  <si>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</si>
  <si>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</si>
  <si>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</si>
  <si>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</si>
  <si>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</si>
  <si>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</si>
  <si>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</si>
  <si>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</si>
  <si>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</si>
  <si>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</si>
  <si>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</si>
  <si>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</si>
  <si>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</si>
  <si>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</si>
  <si>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</si>
  <si>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</si>
  <si>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</si>
  <si>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</si>
  <si>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</si>
  <si>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</si>
  <si>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</si>
  <si>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</si>
  <si>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</si>
  <si>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</si>
  <si>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</si>
  <si>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</si>
  <si>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</si>
  <si>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</si>
  <si>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</si>
  <si>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</si>
  <si>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</si>
  <si>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</si>
  <si>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</si>
  <si>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</si>
  <si>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</si>
  <si>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</si>
  <si>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</si>
  <si>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</si>
  <si>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</si>
  <si>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</si>
  <si>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</si>
  <si>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</si>
  <si>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</si>
  <si>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</si>
  <si>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</si>
  <si>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</si>
  <si>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</si>
  <si>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</si>
  <si>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</si>
  <si>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</si>
  <si>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</si>
  <si>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</si>
  <si>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</si>
  <si>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</si>
  <si>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</si>
  <si>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</si>
  <si>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</si>
  <si>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</si>
  <si>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</si>
  <si>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</si>
  <si>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</si>
  <si>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</si>
  <si>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</si>
  <si>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</si>
  <si>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</si>
  <si>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</si>
  <si>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</si>
  <si>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</si>
  <si>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</si>
  <si>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</si>
  <si>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</si>
  <si>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</si>
  <si>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</si>
  <si>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</si>
  <si>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</si>
  <si>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</si>
  <si>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</si>
  <si>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</si>
  <si>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</si>
  <si>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</si>
  <si>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</si>
  <si>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</si>
  <si>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</si>
  <si>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</si>
  <si>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</si>
  <si>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</si>
  <si>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</si>
  <si>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</si>
  <si>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</si>
  <si>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</si>
  <si>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</si>
  <si>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</si>
  <si>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</si>
  <si>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</si>
  <si>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</si>
  <si>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</si>
  <si>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</si>
  <si>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</si>
  <si>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</si>
  <si>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</si>
  <si>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</si>
  <si>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</si>
  <si>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</si>
  <si>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</si>
  <si>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</si>
  <si>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</si>
  <si>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</si>
  <si>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</si>
  <si>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</si>
  <si>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</si>
  <si>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</si>
  <si>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</si>
  <si>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</si>
  <si>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</si>
  <si>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</si>
  <si>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</si>
  <si>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</si>
  <si>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</si>
  <si>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</si>
  <si>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</si>
  <si>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</si>
  <si>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</si>
  <si>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</si>
  <si>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</si>
  <si>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</si>
  <si>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</si>
  <si>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</si>
  <si>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</si>
  <si>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</si>
  <si>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</si>
  <si>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</si>
  <si>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</si>
  <si>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</si>
  <si>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</si>
  <si>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</si>
  <si>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</si>
  <si>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</si>
  <si>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</si>
  <si>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</si>
  <si>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</si>
  <si>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</si>
  <si>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</si>
  <si>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</si>
  <si>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</si>
  <si>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</si>
  <si>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</si>
  <si>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</si>
  <si>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</si>
  <si>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</si>
  <si>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</si>
  <si>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</si>
  <si>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</si>
  <si>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</si>
  <si>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</si>
  <si>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</si>
  <si>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</si>
  <si>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</si>
  <si>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</si>
  <si>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</si>
  <si>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</si>
  <si>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</si>
  <si>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</si>
  <si>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</si>
  <si>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</si>
  <si>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</si>
  <si>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</si>
  <si>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</si>
  <si>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</si>
  <si>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</si>
  <si>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</si>
  <si>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</si>
  <si>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</si>
  <si>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</si>
  <si>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</si>
  <si>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</si>
  <si>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</si>
  <si>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</si>
  <si>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</si>
  <si>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</si>
  <si>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</si>
  <si>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</si>
  <si>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</si>
  <si>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</si>
  <si>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</si>
  <si>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</si>
  <si>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</si>
  <si>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</si>
  <si>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</si>
  <si>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</si>
  <si>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</si>
  <si>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</si>
  <si>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</si>
  <si>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</si>
  <si>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</si>
  <si>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</si>
  <si>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</si>
  <si>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</si>
  <si>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</si>
  <si>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</si>
  <si>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</si>
  <si>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</si>
  <si>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</si>
  <si>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</si>
  <si>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</si>
  <si>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</si>
  <si>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</si>
  <si>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</si>
  <si>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</si>
  <si>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</si>
  <si>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</si>
  <si>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</si>
  <si>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</si>
  <si>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</si>
  <si>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</si>
  <si>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</si>
  <si>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</si>
  <si>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</si>
  <si>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</si>
  <si>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</si>
  <si>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</si>
  <si>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</si>
  <si>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</si>
  <si>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</si>
  <si>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</si>
  <si>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</si>
  <si>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</si>
  <si>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</si>
  <si>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</si>
  <si>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</si>
  <si>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</si>
  <si>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</si>
  <si>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</si>
  <si>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</si>
  <si>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</si>
  <si>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</si>
  <si>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</si>
  <si>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</si>
  <si>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</si>
  <si>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</si>
  <si>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</si>
  <si>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</si>
  <si>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</si>
  <si>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</si>
  <si>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</si>
  <si>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</si>
  <si>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</si>
  <si>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</si>
  <si>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</si>
  <si>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</si>
  <si>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</si>
  <si>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</si>
  <si>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</si>
  <si>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</si>
  <si>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</si>
  <si>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</si>
  <si>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</si>
  <si>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</si>
  <si>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</si>
  <si>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</si>
  <si>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</si>
  <si>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</si>
  <si>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</si>
  <si>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</si>
  <si>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</si>
  <si>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</si>
  <si>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</si>
  <si>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</si>
  <si>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</si>
  <si>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</si>
  <si>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</si>
  <si>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</si>
  <si>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</si>
  <si>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</si>
  <si>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</si>
  <si>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</si>
  <si>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</si>
  <si>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</si>
  <si>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</si>
  <si>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</si>
  <si>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</si>
  <si>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</si>
  <si>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</si>
  <si>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</si>
  <si>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</si>
  <si>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</si>
  <si>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</si>
  <si>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</si>
  <si>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</si>
  <si>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</si>
  <si>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</si>
  <si>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</si>
  <si>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</si>
  <si>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</si>
  <si>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</si>
  <si>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</si>
  <si>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</si>
  <si>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</si>
  <si>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</si>
  <si>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</si>
  <si>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</si>
  <si>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</si>
  <si>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</si>
  <si>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</si>
  <si>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</si>
  <si>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</si>
  <si>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</si>
  <si>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</si>
  <si>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</si>
  <si>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</si>
  <si>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</si>
  <si>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</si>
  <si>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</si>
  <si>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</si>
  <si>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</si>
  <si>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</si>
  <si>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</si>
  <si>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</si>
  <si>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</si>
  <si>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</si>
  <si>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</si>
  <si>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</si>
  <si>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</si>
  <si>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</si>
  <si>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</si>
  <si>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</si>
  <si>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</si>
  <si>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</si>
  <si>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</si>
  <si>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</si>
  <si>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</si>
  <si>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</si>
  <si>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</si>
  <si>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</si>
  <si>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</si>
  <si>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</si>
  <si>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</si>
  <si>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</si>
  <si>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</si>
  <si>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</si>
  <si>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</si>
  <si>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</si>
  <si>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</si>
  <si>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</si>
  <si>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</si>
  <si>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</si>
  <si>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</si>
  <si>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</si>
  <si>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</si>
  <si>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</si>
  <si>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</si>
  <si>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</si>
  <si>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</si>
  <si>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</si>
  <si>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</si>
  <si>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</si>
  <si>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</si>
  <si>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</si>
  <si>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</si>
  <si>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</si>
  <si>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</si>
  <si>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</si>
  <si>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</si>
  <si>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</si>
  <si>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</si>
  <si>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</si>
  <si>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</si>
  <si>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</si>
  <si>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</si>
  <si>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</si>
  <si>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</si>
  <si>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</si>
  <si>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</si>
  <si>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</si>
  <si>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</si>
  <si>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</si>
  <si>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</si>
  <si>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</si>
  <si>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</si>
  <si>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</si>
  <si>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</si>
  <si>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</si>
  <si>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</si>
  <si>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</si>
  <si>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</si>
  <si>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</si>
  <si>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</si>
  <si>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</si>
  <si>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</si>
  <si>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</si>
  <si>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</si>
  <si>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</si>
  <si>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</si>
  <si>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</si>
  <si>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</si>
  <si>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</si>
  <si>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</si>
  <si>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</si>
  <si>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</si>
  <si>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</si>
  <si>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</si>
  <si>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</si>
  <si>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</si>
  <si>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</si>
  <si>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</si>
  <si>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</si>
  <si>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</si>
  <si>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</si>
  <si>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</si>
  <si>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</si>
  <si>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</si>
  <si>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</si>
  <si>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</si>
  <si>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</si>
  <si>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</si>
  <si>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</si>
  <si>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</si>
  <si>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</si>
  <si>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</si>
  <si>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</si>
  <si>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</si>
  <si>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</si>
  <si>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</si>
  <si>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</si>
  <si>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</si>
  <si>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</si>
  <si>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</si>
  <si>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</si>
  <si>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</si>
  <si>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</si>
  <si>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</si>
  <si>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</si>
  <si>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</si>
  <si>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</si>
  <si>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</si>
  <si>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</si>
  <si>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</si>
  <si>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</si>
  <si>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</si>
  <si>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</si>
  <si>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</si>
  <si>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</si>
  <si>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</si>
  <si>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</si>
  <si>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</si>
  <si>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</si>
  <si>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</si>
  <si>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</si>
  <si>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</si>
  <si>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</si>
  <si>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</si>
  <si>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</si>
  <si>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</si>
  <si>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</si>
  <si>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</si>
  <si>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</si>
  <si>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</si>
  <si>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</si>
  <si>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</si>
  <si>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</si>
  <si>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</si>
  <si>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</si>
  <si>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</si>
  <si>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</si>
  <si>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</si>
  <si>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</si>
  <si>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</si>
  <si>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</si>
  <si>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</si>
  <si>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</si>
  <si>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</si>
  <si>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</si>
  <si>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</si>
  <si>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</si>
  <si>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</si>
  <si>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</si>
  <si>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</si>
  <si>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</si>
  <si>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</si>
  <si>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</si>
  <si>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</si>
  <si>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</si>
  <si>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</si>
  <si>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</si>
  <si>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</si>
  <si>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</si>
  <si>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</si>
  <si>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</si>
  <si>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</si>
  <si>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</si>
  <si>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</si>
  <si>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</si>
  <si>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</si>
  <si>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</si>
  <si>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</si>
  <si>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</si>
  <si>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</si>
  <si>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</si>
  <si>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</si>
  <si>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</si>
  <si>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</si>
  <si>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</si>
  <si>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</si>
  <si>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</si>
  <si>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</si>
  <si>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</si>
  <si>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</si>
  <si>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</si>
  <si>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</si>
  <si>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</si>
  <si>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</si>
  <si>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</si>
  <si>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</si>
  <si>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</si>
  <si>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</si>
  <si>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</si>
  <si>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</si>
  <si>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</si>
  <si>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</si>
  <si>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</si>
  <si>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</si>
  <si>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</si>
  <si>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</si>
  <si>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</si>
  <si>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</si>
  <si>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</si>
  <si>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</si>
  <si>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</si>
  <si>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</si>
  <si>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</si>
  <si>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</si>
  <si>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</si>
  <si>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</si>
  <si>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</si>
  <si>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</si>
  <si>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</si>
  <si>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</si>
  <si>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</si>
  <si>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</si>
  <si>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</si>
  <si>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</si>
  <si>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</si>
  <si>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</si>
  <si>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</si>
  <si>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</si>
  <si>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</si>
  <si>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</si>
  <si>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</si>
  <si>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</si>
  <si>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</si>
  <si>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</si>
  <si>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</si>
  <si>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</si>
  <si>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</si>
  <si>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</si>
  <si>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</si>
  <si>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</si>
  <si>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</si>
  <si>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</si>
  <si>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</si>
  <si>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</si>
  <si>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</si>
  <si>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</si>
  <si>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</si>
  <si>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</si>
  <si>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</si>
  <si>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</si>
  <si>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</si>
  <si>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</si>
  <si>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</si>
  <si>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</si>
  <si>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</si>
  <si>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</si>
  <si>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</si>
  <si>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</si>
  <si>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</si>
  <si>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</si>
  <si>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</si>
  <si>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</si>
  <si>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</si>
  <si>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</si>
  <si>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</si>
  <si>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</si>
  <si>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</si>
  <si>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</si>
  <si>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</si>
  <si>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</si>
  <si>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</si>
  <si>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</si>
  <si>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</si>
  <si>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</si>
  <si>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</si>
  <si>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</si>
  <si>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</si>
  <si>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</si>
  <si>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</si>
  <si>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</si>
  <si>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</si>
  <si>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</si>
  <si>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</si>
  <si>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</si>
  <si>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</si>
  <si>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</si>
  <si>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</si>
  <si>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</si>
  <si>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</si>
  <si>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</si>
  <si>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</si>
  <si>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</si>
  <si>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</si>
  <si>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</si>
  <si>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</si>
  <si>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</si>
  <si>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</si>
  <si>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</si>
  <si>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</si>
  <si>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</si>
  <si>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</si>
  <si>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</si>
  <si>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</si>
  <si>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</si>
  <si>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</si>
  <si>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</si>
  <si>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</si>
  <si>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</si>
  <si>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</si>
  <si>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</si>
  <si>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</si>
  <si>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</si>
  <si>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</si>
  <si>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</si>
  <si>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</si>
  <si>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</si>
  <si>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</si>
  <si>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</si>
  <si>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</si>
  <si>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</si>
  <si>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</si>
  <si>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</si>
  <si>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</si>
  <si>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</si>
  <si>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</si>
  <si>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</si>
  <si>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</si>
  <si>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</si>
  <si>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</si>
  <si>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</si>
  <si>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</si>
  <si>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</si>
  <si>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</si>
  <si>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</si>
  <si>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</si>
  <si>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</si>
  <si>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</si>
  <si>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</si>
  <si>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</si>
  <si>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</si>
  <si>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</si>
  <si>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</si>
  <si>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</si>
  <si>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</si>
  <si>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</si>
  <si>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</si>
  <si>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</si>
  <si>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</si>
  <si>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</si>
  <si>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</si>
  <si>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</si>
  <si>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</si>
  <si>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</si>
  <si>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</si>
  <si>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</si>
  <si>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</si>
  <si>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</si>
  <si>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</si>
  <si>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</si>
  <si>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</si>
  <si>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</si>
  <si>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</si>
  <si>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</si>
  <si>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</si>
  <si>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</si>
  <si>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</si>
  <si>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</si>
  <si>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</si>
  <si>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</si>
  <si>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</si>
  <si>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</si>
  <si>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</si>
  <si>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</si>
  <si>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</si>
  <si>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</si>
  <si>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</si>
  <si>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</si>
  <si>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</si>
  <si>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</si>
  <si>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</si>
  <si>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</si>
  <si>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</si>
  <si>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</si>
  <si>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</si>
  <si>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</si>
  <si>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</si>
  <si>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</si>
  <si>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</si>
  <si>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</si>
  <si>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</si>
  <si>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</si>
  <si>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</si>
  <si>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</si>
  <si>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</si>
  <si>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</si>
  <si>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</si>
  <si>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</si>
  <si>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</si>
  <si>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</si>
  <si>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</si>
  <si>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</si>
  <si>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</si>
  <si>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</si>
  <si>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</si>
  <si>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</si>
  <si>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</si>
  <si>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</si>
  <si>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</si>
  <si>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</si>
  <si>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</si>
  <si>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</si>
  <si>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</si>
  <si>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</si>
  <si>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</si>
  <si>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</si>
  <si>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</si>
  <si>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</si>
  <si>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</si>
  <si>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</si>
  <si>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</si>
  <si>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</si>
  <si>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</si>
  <si>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</si>
  <si>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</si>
  <si>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</si>
  <si>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</si>
  <si>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</si>
  <si>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</si>
  <si>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</si>
  <si>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</si>
  <si>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</si>
  <si>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</si>
  <si>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</si>
  <si>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</si>
  <si>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</si>
  <si>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</si>
  <si>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</si>
  <si>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</si>
  <si>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</si>
  <si>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</si>
  <si>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</si>
  <si>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</si>
  <si>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</si>
  <si>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</si>
  <si>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</si>
  <si>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</si>
  <si>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</si>
  <si>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</si>
  <si>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</si>
  <si>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</si>
  <si>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</si>
  <si>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</si>
  <si>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</si>
  <si>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</si>
  <si>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</si>
  <si>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</si>
  <si>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</si>
  <si>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</si>
  <si>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</si>
  <si>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</si>
  <si>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</si>
  <si>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</si>
  <si>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</si>
  <si>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</si>
  <si>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</si>
  <si>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</si>
  <si>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</si>
  <si>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</si>
  <si>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</si>
  <si>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</si>
  <si>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</si>
  <si>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</si>
  <si>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</si>
  <si>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</si>
  <si>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</si>
  <si>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</si>
  <si>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</si>
  <si>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</si>
  <si>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</si>
  <si>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</si>
  <si>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</si>
  <si>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</si>
  <si>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</si>
  <si>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</si>
  <si>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</si>
  <si>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</si>
  <si>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</si>
  <si>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</si>
  <si>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</si>
  <si>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</si>
  <si>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</si>
  <si>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</si>
  <si>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</si>
  <si>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</si>
  <si>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</si>
  <si>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</si>
  <si>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</si>
  <si>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</si>
  <si>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</si>
  <si>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</si>
  <si>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</si>
  <si>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</si>
  <si>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</si>
  <si>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</si>
  <si>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</si>
  <si>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</si>
  <si>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</si>
  <si>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</si>
  <si>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</si>
  <si>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</si>
  <si>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</si>
  <si>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</si>
  <si>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</si>
  <si>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</si>
  <si>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</si>
  <si>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</si>
  <si>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</si>
  <si>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</si>
  <si>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</si>
  <si>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</si>
  <si>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</si>
  <si>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</si>
  <si>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</si>
  <si>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</si>
  <si>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</si>
  <si>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</si>
  <si>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</si>
  <si>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</si>
  <si>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</si>
  <si>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</si>
  <si>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</si>
  <si>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</si>
  <si>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</si>
  <si>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</si>
  <si>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</si>
  <si>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</si>
  <si>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</si>
  <si>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</si>
  <si>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</si>
  <si>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</si>
  <si>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</si>
  <si>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</si>
  <si>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</si>
  <si>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</si>
  <si>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</si>
  <si>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</si>
  <si>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</si>
  <si>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</si>
  <si>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</si>
  <si>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</si>
  <si>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</si>
  <si>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</si>
  <si>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</si>
  <si>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</si>
  <si>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</si>
  <si>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</si>
  <si>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</si>
  <si>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</si>
  <si>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</si>
  <si>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</si>
  <si>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</si>
  <si>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</si>
  <si>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</si>
  <si>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</si>
  <si>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</si>
  <si>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</si>
  <si>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</si>
  <si>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</si>
  <si>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</si>
  <si>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</si>
  <si>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</si>
  <si>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</si>
  <si>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</si>
  <si>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</si>
  <si>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</si>
  <si>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</si>
  <si>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</si>
  <si>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</si>
  <si>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</si>
  <si>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</si>
  <si>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</si>
  <si>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</si>
  <si>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</si>
  <si>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</si>
  <si>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</si>
  <si>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</si>
  <si>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</si>
  <si>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</si>
  <si>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</si>
  <si>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</si>
  <si>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</si>
  <si>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</si>
  <si>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</si>
  <si>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</si>
  <si>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</si>
  <si>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</si>
  <si>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</si>
  <si>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</si>
  <si>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</si>
  <si>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</si>
  <si>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</si>
  <si>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</si>
  <si>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</si>
  <si>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</si>
  <si>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</si>
  <si>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</si>
  <si>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</si>
  <si>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</si>
  <si>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</si>
  <si>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</si>
  <si>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</si>
  <si>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</si>
  <si>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</si>
  <si>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</si>
  <si>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</si>
  <si>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</si>
  <si>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</si>
  <si>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</si>
  <si>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</si>
  <si>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</si>
  <si>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</si>
  <si>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</si>
  <si>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</si>
  <si>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</si>
  <si>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</si>
  <si>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</si>
  <si>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</si>
  <si>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</si>
  <si>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</si>
  <si>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</si>
  <si>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</si>
  <si>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</si>
  <si>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</si>
  <si>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</si>
  <si>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</si>
  <si>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</si>
  <si>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</si>
  <si>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</si>
  <si>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</si>
  <si>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</si>
  <si>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</si>
  <si>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</si>
  <si>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</si>
  <si>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</si>
  <si>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</si>
  <si>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</si>
  <si>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</si>
  <si>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</si>
  <si>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</si>
  <si>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</si>
  <si>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</si>
  <si>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</si>
  <si>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</si>
  <si>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</si>
  <si>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</si>
  <si>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</si>
  <si>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</si>
  <si>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</si>
  <si>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</si>
  <si>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</si>
  <si>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</si>
  <si>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</si>
  <si>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</si>
  <si>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</si>
  <si>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</si>
  <si>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</si>
  <si>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</si>
  <si>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</si>
  <si>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</si>
  <si>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</si>
  <si>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</si>
  <si>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</si>
  <si>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</si>
  <si>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</si>
  <si>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</si>
  <si>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</si>
  <si>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</si>
  <si>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</si>
  <si>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</si>
  <si>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</si>
  <si>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</si>
  <si>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</si>
  <si>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</si>
  <si>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</si>
  <si>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</si>
  <si>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</si>
  <si>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</si>
  <si>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</si>
  <si>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</si>
  <si>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</si>
  <si>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</si>
  <si>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</si>
  <si>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</si>
  <si>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</si>
  <si>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</si>
  <si>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</si>
  <si>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</si>
  <si>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</si>
  <si>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</si>
  <si>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</si>
  <si>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</si>
  <si>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</si>
  <si>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</si>
  <si>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</si>
  <si>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</si>
  <si>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</si>
  <si>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</si>
  <si>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</si>
  <si>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</si>
  <si>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</si>
  <si>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</si>
  <si>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</si>
  <si>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</si>
  <si>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</si>
  <si>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</si>
  <si>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</si>
  <si>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</si>
  <si>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</si>
  <si>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</si>
  <si>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</si>
  <si>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</si>
  <si>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</si>
  <si>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</si>
  <si>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</si>
  <si>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</si>
  <si>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</si>
  <si>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</si>
  <si>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</si>
  <si>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</si>
  <si>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</si>
  <si>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</si>
  <si>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</si>
  <si>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</si>
  <si>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</si>
  <si>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</si>
  <si>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</si>
  <si>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</si>
  <si>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</si>
  <si>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</si>
  <si>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</si>
  <si>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</si>
  <si>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</si>
  <si>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</si>
  <si>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</si>
  <si>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</si>
  <si>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</si>
  <si>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</si>
  <si>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</si>
  <si>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</si>
  <si>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</si>
  <si>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</si>
  <si>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</si>
  <si>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</si>
  <si>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</si>
  <si>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</si>
  <si>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</si>
  <si>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</si>
  <si>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</si>
  <si>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</si>
  <si>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</si>
  <si>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</si>
  <si>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</si>
  <si>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</si>
  <si>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</si>
  <si>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</si>
  <si>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</si>
  <si>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</si>
  <si>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</si>
  <si>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</si>
  <si>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</si>
  <si>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</si>
  <si>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</si>
  <si>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</si>
  <si>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</si>
  <si>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</si>
  <si>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</si>
  <si>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</si>
  <si>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</si>
  <si>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</si>
  <si>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</si>
  <si>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</si>
  <si>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</si>
  <si>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</si>
  <si>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</si>
  <si>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</si>
  <si>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</si>
  <si>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</si>
  <si>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</si>
  <si>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</si>
  <si>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</si>
  <si>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</si>
  <si>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</si>
  <si>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</si>
  <si>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</si>
  <si>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</si>
  <si>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</si>
  <si>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</si>
  <si>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</si>
  <si>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</si>
  <si>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</si>
  <si>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</si>
  <si>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</si>
  <si>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</si>
  <si>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</si>
  <si>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</si>
  <si>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</si>
  <si>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</si>
  <si>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</si>
  <si>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</si>
  <si>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</si>
  <si>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</si>
  <si>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</si>
  <si>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</si>
  <si>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</si>
  <si>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</si>
  <si>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</si>
  <si>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</si>
  <si>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</si>
  <si>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</si>
  <si>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</si>
  <si>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</si>
  <si>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</si>
  <si>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</si>
  <si>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</si>
  <si>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</si>
  <si>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</si>
  <si>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</si>
  <si>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</si>
  <si>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</si>
  <si>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</si>
  <si>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</si>
  <si>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</si>
  <si>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</si>
  <si>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</si>
  <si>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</si>
  <si>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</si>
  <si>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</si>
  <si>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</si>
  <si>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</si>
  <si>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</si>
  <si>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</si>
  <si>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</si>
  <si>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</si>
  <si>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</si>
  <si>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</si>
  <si>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</si>
  <si>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</si>
  <si>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</si>
  <si>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</si>
  <si>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</si>
  <si>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</si>
  <si>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</si>
  <si>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</si>
  <si>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</si>
  <si>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</si>
  <si>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</si>
  <si>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</si>
  <si>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</si>
  <si>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</si>
  <si>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</si>
  <si>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</si>
  <si>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</si>
  <si>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</si>
  <si>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</si>
  <si>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</si>
  <si>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</si>
  <si>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</si>
  <si>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</si>
  <si>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</si>
  <si>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</si>
  <si>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</si>
  <si>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</si>
  <si>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</si>
  <si>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</si>
  <si>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</si>
  <si>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</si>
  <si>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</si>
  <si>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</si>
  <si>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</si>
  <si>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</si>
  <si>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</si>
  <si>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</si>
  <si>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</si>
  <si>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</si>
  <si>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</si>
  <si>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</si>
  <si>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</si>
  <si>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</si>
  <si>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</si>
  <si>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</si>
  <si>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</si>
  <si>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</si>
  <si>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</si>
  <si>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</si>
  <si>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</si>
  <si>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</si>
  <si>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</si>
  <si>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</si>
  <si>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</si>
  <si>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</si>
  <si>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</si>
  <si>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</si>
  <si>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</si>
  <si>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</si>
  <si>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</si>
  <si>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</si>
  <si>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</si>
  <si>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</si>
  <si>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</si>
  <si>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</si>
  <si>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</si>
  <si>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</si>
  <si>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</si>
  <si>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</si>
  <si>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</si>
  <si>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</si>
  <si>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</si>
  <si>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</si>
  <si>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</si>
  <si>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</si>
  <si>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</si>
  <si>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</si>
  <si>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</si>
  <si>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</si>
  <si>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</si>
  <si>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</si>
  <si>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</si>
  <si>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</si>
  <si>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</si>
  <si>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</si>
  <si>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</si>
  <si>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</si>
  <si>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</si>
  <si>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</si>
  <si>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</si>
  <si>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</si>
  <si>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</si>
  <si>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</si>
  <si>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</si>
  <si>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</si>
  <si>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</si>
  <si>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</si>
  <si>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</si>
  <si>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</si>
  <si>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</si>
  <si>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</si>
  <si>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</si>
  <si>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</si>
  <si>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</si>
  <si>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</si>
  <si>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</si>
  <si>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</si>
  <si>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</si>
  <si>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</si>
  <si>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</si>
  <si>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</si>
  <si>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</si>
  <si>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</si>
  <si>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</si>
  <si>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</si>
  <si>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</si>
  <si>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</si>
  <si>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</si>
  <si>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</si>
  <si>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</si>
  <si>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</si>
  <si>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</si>
  <si>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</si>
  <si>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</si>
  <si>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</si>
  <si>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</si>
  <si>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</si>
  <si>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</si>
  <si>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</si>
  <si>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</si>
  <si>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</si>
  <si>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</si>
  <si>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</si>
  <si>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</si>
  <si>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</si>
  <si>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</si>
  <si>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</si>
  <si>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</si>
  <si>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</si>
  <si>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</si>
  <si>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</si>
  <si>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</si>
  <si>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</si>
  <si>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</si>
  <si>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</si>
  <si>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</si>
  <si>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</si>
  <si>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</si>
  <si>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</si>
  <si>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</si>
  <si>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</si>
  <si>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</si>
  <si>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</si>
  <si>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</si>
  <si>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</si>
  <si>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</si>
  <si>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</si>
  <si>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</si>
  <si>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</si>
  <si>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</si>
  <si>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</si>
  <si>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</si>
  <si>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</si>
  <si>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</si>
  <si>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</si>
  <si>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</si>
  <si>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</si>
  <si>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</si>
  <si>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</si>
  <si>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</si>
  <si>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</si>
  <si>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</si>
  <si>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</si>
  <si>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</si>
  <si>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</si>
  <si>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</si>
  <si>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</si>
  <si>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</si>
  <si>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</si>
  <si>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</si>
  <si>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</si>
  <si>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</si>
  <si>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</si>
  <si>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</si>
  <si>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</si>
  <si>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</si>
  <si>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</si>
  <si>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</si>
  <si>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</si>
  <si>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</si>
  <si>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</si>
  <si>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</si>
  <si>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</si>
  <si>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</si>
  <si>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</si>
  <si>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</si>
  <si>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</si>
  <si>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</si>
  <si>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</si>
  <si>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</si>
  <si>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</si>
  <si>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</si>
  <si>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</si>
  <si>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</si>
  <si>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</si>
  <si>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</si>
  <si>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</si>
  <si>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</si>
  <si>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</si>
  <si>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</si>
  <si>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</si>
  <si>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</si>
  <si>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</si>
  <si>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</si>
  <si>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</si>
  <si>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</si>
  <si>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</si>
  <si>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</si>
  <si>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</si>
  <si>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</si>
  <si>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</si>
  <si>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</si>
  <si>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</si>
  <si>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</si>
  <si>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</si>
  <si>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</si>
  <si>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</si>
  <si>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</si>
  <si>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</si>
  <si>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</si>
  <si>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</si>
  <si>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</si>
  <si>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</si>
  <si>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</si>
  <si>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</si>
  <si>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</si>
  <si>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</si>
  <si>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</si>
  <si>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</si>
  <si>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</si>
  <si>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</si>
  <si>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</si>
  <si>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</si>
  <si>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</si>
  <si>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</si>
  <si>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</si>
  <si>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</si>
  <si>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</si>
  <si>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</si>
  <si>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</si>
  <si>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</si>
  <si>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</si>
  <si>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</si>
  <si>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</si>
  <si>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</si>
  <si>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</si>
  <si>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</si>
  <si>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</si>
  <si>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</si>
  <si>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</si>
  <si>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</si>
  <si>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</si>
  <si>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</si>
  <si>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</si>
  <si>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</si>
  <si>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</si>
  <si>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</si>
  <si>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</si>
  <si>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</si>
  <si>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</si>
  <si>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</si>
  <si>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</si>
  <si>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</si>
  <si>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</si>
  <si>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</si>
  <si>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</si>
  <si>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</si>
  <si>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</si>
  <si>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</si>
  <si>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</si>
  <si>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</si>
  <si>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</si>
  <si>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</si>
  <si>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</si>
  <si>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</si>
  <si>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</si>
  <si>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</si>
  <si>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</si>
  <si>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</si>
  <si>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</si>
  <si>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</si>
  <si>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</si>
  <si>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</si>
  <si>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</si>
  <si>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</si>
  <si>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</si>
  <si>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</si>
  <si>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</si>
  <si>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</si>
  <si>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</si>
  <si>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</si>
  <si>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</si>
  <si>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</si>
  <si>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</si>
  <si>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</si>
  <si>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</si>
  <si>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</si>
  <si>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</si>
  <si>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</si>
  <si>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</si>
  <si>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</si>
  <si>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</si>
  <si>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</si>
  <si>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</si>
  <si>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</si>
  <si>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</si>
  <si>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</si>
  <si>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</si>
  <si>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</si>
  <si>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</si>
  <si>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</si>
  <si>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</si>
  <si>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</si>
  <si>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</si>
  <si>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</si>
  <si>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</si>
  <si>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</si>
  <si>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</si>
  <si>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</si>
  <si>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</si>
  <si>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</si>
  <si>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</si>
  <si>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</si>
  <si>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</si>
  <si>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</si>
  <si>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</si>
  <si>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</si>
  <si>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</si>
  <si>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</si>
  <si>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</si>
  <si>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</si>
  <si>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</si>
  <si>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</si>
  <si>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</si>
  <si>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</si>
  <si>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</si>
  <si>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</si>
  <si>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</si>
  <si>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</si>
  <si>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</si>
  <si>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</si>
  <si>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</si>
  <si>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</si>
  <si>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</si>
  <si>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</si>
  <si>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</si>
  <si>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</si>
  <si>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</si>
  <si>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</si>
  <si>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</si>
  <si>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</si>
  <si>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</si>
  <si>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</si>
  <si>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</si>
  <si>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</si>
  <si>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</si>
  <si>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</si>
  <si>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</si>
  <si>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</si>
  <si>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</si>
  <si>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</si>
  <si>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</si>
  <si>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</si>
  <si>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</si>
  <si>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</si>
  <si>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</si>
  <si>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</si>
  <si>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</si>
  <si>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</si>
  <si>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</si>
  <si>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</si>
  <si>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</si>
  <si>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</si>
  <si>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</si>
  <si>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</si>
  <si>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</si>
  <si>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</si>
  <si>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</si>
  <si>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</si>
  <si>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</si>
  <si>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</si>
  <si>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</si>
  <si>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</si>
  <si>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</si>
  <si>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</si>
  <si>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</si>
  <si>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</si>
  <si>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</si>
  <si>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</si>
  <si>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</si>
  <si>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</si>
  <si>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</si>
  <si>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</si>
  <si>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</si>
  <si>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</si>
  <si>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</si>
  <si>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</si>
  <si>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</si>
  <si>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</si>
  <si>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</si>
  <si>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</si>
  <si>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</si>
  <si>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</si>
  <si>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</si>
  <si>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</si>
  <si>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</si>
  <si>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</si>
  <si>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</si>
  <si>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</si>
  <si>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</si>
  <si>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</si>
  <si>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</si>
  <si>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</si>
  <si>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</si>
  <si>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</si>
  <si>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</si>
  <si>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</si>
  <si>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</si>
  <si>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</si>
  <si>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</si>
  <si>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</si>
  <si>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</si>
  <si>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</si>
  <si>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</si>
  <si>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</si>
  <si>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</si>
  <si>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</si>
  <si>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</si>
  <si>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</si>
  <si>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</si>
  <si>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</si>
  <si>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</si>
  <si>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</si>
  <si>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</si>
  <si>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</si>
  <si>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</si>
  <si>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</si>
  <si>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</si>
  <si>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</si>
  <si>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</si>
  <si>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</si>
  <si>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</si>
  <si>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</si>
  <si>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</si>
  <si>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</si>
  <si>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</si>
  <si>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</si>
  <si>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</si>
  <si>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</si>
  <si>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</si>
  <si>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</si>
  <si>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</si>
  <si>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</si>
  <si>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</si>
  <si>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</si>
  <si>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</si>
  <si>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</si>
  <si>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</si>
  <si>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</si>
  <si>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</si>
  <si>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</si>
  <si>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</si>
  <si>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</si>
  <si>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</si>
  <si>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</si>
  <si>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</si>
  <si>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</si>
  <si>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</si>
  <si>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</si>
  <si>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</si>
  <si>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</si>
  <si>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</si>
  <si>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</si>
  <si>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</si>
  <si>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</si>
  <si>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</si>
  <si>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</si>
  <si>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</si>
  <si>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</si>
  <si>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</si>
  <si>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</si>
  <si>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</si>
  <si>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</si>
  <si>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</si>
  <si>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</si>
  <si>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</si>
  <si>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</si>
  <si>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</si>
  <si>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</si>
  <si>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</si>
  <si>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</si>
  <si>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</si>
  <si>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</si>
  <si>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</si>
  <si>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</si>
  <si>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</si>
  <si>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</si>
  <si>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</si>
  <si>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</si>
  <si>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</si>
  <si>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</si>
  <si>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</si>
  <si>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</si>
  <si>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</si>
  <si>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</si>
  <si>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</si>
  <si>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</si>
  <si>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</si>
  <si>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</si>
  <si>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</si>
  <si>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</si>
  <si>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</si>
  <si>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</si>
  <si>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</si>
  <si>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</si>
  <si>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</si>
  <si>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</si>
  <si>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</si>
  <si>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</si>
  <si>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</si>
  <si>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</si>
  <si>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</si>
  <si>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</si>
  <si>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</si>
  <si>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</si>
  <si>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</si>
  <si>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</si>
  <si>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</si>
  <si>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</si>
  <si>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</si>
  <si>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</si>
  <si>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</si>
  <si>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</si>
  <si>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</si>
  <si>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</si>
  <si>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</si>
  <si>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</si>
  <si>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</si>
  <si>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</si>
  <si>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</si>
  <si>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</si>
  <si>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</si>
  <si>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</si>
  <si>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</si>
  <si>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</si>
  <si>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</si>
  <si>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</si>
  <si>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</si>
  <si>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</si>
  <si>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</si>
  <si>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</si>
  <si>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</si>
  <si>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</si>
  <si>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</si>
  <si>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</si>
  <si>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</si>
  <si>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</si>
  <si>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</si>
  <si>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</si>
  <si>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</si>
  <si>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</si>
  <si>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</si>
  <si>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</si>
  <si>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</si>
  <si>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</si>
  <si>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</si>
  <si>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</si>
  <si>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</si>
  <si>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</si>
  <si>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</si>
  <si>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</si>
  <si>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</si>
  <si>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</si>
  <si>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</si>
  <si>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</si>
  <si>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</si>
  <si>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</si>
  <si>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</si>
  <si>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</si>
  <si>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</si>
  <si>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</si>
  <si>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</si>
  <si>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</si>
  <si>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</si>
  <si>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</si>
  <si>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</si>
  <si>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</si>
  <si>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</si>
  <si>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</si>
  <si>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</si>
  <si>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</si>
  <si>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</si>
  <si>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</si>
  <si>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</si>
  <si>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</si>
  <si>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</si>
  <si>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</si>
  <si>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</si>
  <si>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</si>
  <si>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</si>
  <si>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</si>
  <si>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</si>
  <si>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</si>
  <si>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</si>
  <si>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</si>
  <si>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</si>
  <si>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</si>
  <si>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</si>
  <si>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</si>
  <si>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</si>
  <si>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</si>
  <si>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</si>
  <si>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</si>
  <si>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</si>
  <si>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</si>
  <si>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</si>
  <si>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</si>
  <si>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</si>
  <si>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</si>
  <si>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</si>
  <si>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</si>
  <si>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</si>
  <si>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</si>
  <si>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</si>
  <si>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</si>
  <si>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</si>
  <si>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</si>
  <si>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</si>
  <si>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</si>
  <si>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</si>
  <si>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</si>
  <si>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</si>
  <si>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</si>
  <si>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</si>
  <si>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</si>
  <si>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</si>
  <si>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</si>
  <si>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</si>
  <si>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</si>
  <si>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</si>
  <si>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</si>
  <si>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</si>
  <si>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</si>
  <si>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</si>
  <si>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</si>
  <si>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</si>
  <si>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</si>
  <si>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</si>
  <si>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</si>
  <si>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</si>
  <si>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</si>
  <si>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</si>
  <si>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</si>
  <si>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</si>
  <si>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</si>
  <si>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</si>
  <si>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</si>
  <si>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</si>
  <si>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</si>
  <si>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</si>
  <si>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</si>
  <si>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</si>
  <si>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</si>
  <si>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</si>
  <si>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</si>
  <si>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</si>
  <si>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</si>
  <si>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</si>
  <si>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</si>
  <si>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</si>
  <si>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</si>
  <si>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</si>
  <si>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</si>
  <si>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</si>
  <si>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</si>
  <si>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</si>
  <si>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</si>
  <si>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</si>
  <si>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</si>
  <si>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</si>
  <si>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</si>
  <si>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</si>
  <si>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</si>
  <si>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</si>
  <si>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</si>
  <si>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</si>
  <si>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</si>
  <si>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</si>
  <si>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</si>
  <si>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</si>
  <si>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</si>
  <si>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</si>
  <si>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</si>
  <si>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</si>
  <si>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</si>
  <si>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</si>
  <si>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</si>
  <si>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</si>
  <si>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</si>
  <si>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</si>
  <si>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</si>
  <si>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</si>
  <si>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</si>
  <si>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</si>
  <si>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</si>
  <si>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</si>
  <si>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</si>
  <si>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</si>
  <si>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</si>
  <si>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</si>
  <si>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</si>
  <si>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</si>
  <si>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</si>
  <si>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</si>
  <si>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</si>
  <si>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</si>
  <si>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</si>
  <si>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</si>
  <si>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</si>
  <si>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</si>
  <si>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</si>
  <si>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</si>
  <si>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</si>
  <si>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</si>
  <si>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</si>
  <si>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</si>
  <si>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</si>
  <si>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</si>
  <si>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</si>
  <si>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</si>
  <si>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</si>
  <si>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</si>
  <si>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</si>
  <si>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</si>
  <si>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</si>
  <si>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</si>
  <si>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</si>
  <si>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</si>
  <si>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</si>
  <si>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</si>
  <si>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</si>
  <si>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</si>
  <si>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</si>
  <si>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</si>
  <si>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</si>
  <si>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</si>
  <si>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</si>
  <si>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</si>
  <si>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</si>
  <si>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</si>
  <si>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</si>
  <si>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</si>
  <si>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</si>
  <si>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</si>
  <si>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</si>
  <si>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</si>
  <si>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</si>
  <si>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</si>
  <si>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</si>
  <si>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</si>
  <si>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</si>
  <si>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</si>
  <si>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</si>
  <si>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</si>
  <si>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</si>
  <si>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</si>
  <si>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</si>
  <si>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</si>
  <si>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</si>
  <si>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</si>
  <si>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</si>
  <si>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</si>
  <si>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</si>
  <si>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</si>
  <si>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</si>
  <si>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</si>
  <si>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</si>
  <si>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</si>
  <si>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</si>
  <si>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</si>
  <si>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</si>
  <si>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</si>
  <si>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</si>
  <si>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</si>
  <si>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</si>
  <si>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</si>
  <si>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</si>
  <si>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</si>
  <si>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</si>
  <si>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</si>
  <si>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</si>
  <si>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</si>
  <si>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</si>
  <si>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</si>
  <si>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</si>
  <si>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</si>
  <si>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</si>
  <si>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</si>
  <si>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</si>
  <si>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</si>
  <si>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</si>
  <si>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</si>
  <si>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</si>
  <si>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</si>
  <si>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</si>
  <si>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</si>
  <si>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</si>
  <si>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</si>
  <si>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</si>
  <si>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</si>
  <si>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</si>
  <si>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</si>
  <si>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</si>
  <si>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</si>
  <si>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</si>
  <si>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</si>
  <si>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</si>
  <si>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</si>
  <si>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</si>
  <si>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</si>
  <si>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</si>
  <si>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</si>
  <si>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</si>
  <si>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</si>
  <si>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</si>
  <si>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</si>
  <si>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</si>
  <si>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</si>
  <si>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</si>
  <si>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</si>
  <si>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</si>
  <si>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</si>
  <si>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</si>
  <si>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</si>
  <si>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</si>
  <si>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</si>
  <si>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</si>
  <si>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</si>
  <si>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</si>
  <si>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</si>
  <si>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</si>
  <si>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</si>
  <si>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</si>
  <si>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</si>
  <si>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</si>
  <si>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</si>
  <si>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</si>
  <si>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</si>
  <si>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</si>
  <si>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</si>
  <si>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</si>
  <si>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</si>
  <si>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</si>
  <si>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</si>
  <si>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</si>
  <si>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</si>
  <si>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</si>
  <si>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</si>
  <si>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</si>
  <si>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</si>
  <si>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</si>
  <si>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</si>
  <si>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</si>
  <si>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</si>
  <si>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</si>
  <si>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</si>
  <si>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</si>
  <si>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</si>
  <si>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</si>
  <si>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</si>
  <si>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</si>
  <si>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</si>
  <si>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</si>
  <si>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</si>
  <si>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</si>
  <si>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</si>
  <si>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</si>
  <si>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</si>
  <si>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</si>
  <si>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</si>
  <si>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</si>
  <si>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</si>
  <si>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</si>
  <si>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</si>
  <si>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</si>
  <si>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</si>
  <si>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</si>
  <si>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</si>
  <si>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</si>
  <si>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</si>
  <si>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</si>
  <si>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</si>
  <si>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</si>
  <si>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</si>
  <si>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</si>
  <si>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</si>
  <si>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</si>
  <si>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</si>
  <si>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</si>
  <si>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</si>
  <si>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</si>
  <si>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</si>
  <si>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</si>
  <si>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</si>
  <si>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</si>
  <si>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</si>
  <si>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</si>
  <si>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</si>
  <si>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</si>
  <si>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</si>
  <si>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</si>
  <si>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</si>
  <si>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</si>
  <si>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</si>
  <si>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</si>
  <si>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</si>
  <si>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</si>
  <si>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</si>
  <si>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</si>
  <si>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</si>
  <si>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</si>
  <si>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</si>
  <si>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</si>
  <si>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</si>
  <si>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</si>
  <si>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</si>
  <si>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</si>
  <si>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</si>
  <si>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</si>
  <si>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</si>
  <si>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</si>
  <si>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</si>
  <si>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</si>
  <si>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</si>
  <si>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</si>
  <si>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</si>
  <si>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</si>
  <si>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</si>
  <si>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</si>
  <si>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</si>
  <si>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</si>
  <si>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</si>
  <si>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</si>
  <si>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</si>
  <si>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</si>
  <si>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</si>
  <si>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</si>
  <si>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</si>
  <si>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</si>
  <si>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</si>
  <si>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</si>
  <si>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</si>
  <si>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</si>
  <si>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</si>
  <si>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</si>
  <si>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</si>
  <si>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</si>
  <si>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</si>
  <si>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</si>
  <si>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</si>
  <si>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</si>
  <si>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</si>
  <si>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</si>
  <si>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</si>
  <si>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</si>
  <si>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</si>
  <si>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</si>
  <si>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</si>
  <si>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</si>
  <si>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</si>
  <si>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</si>
  <si>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</si>
  <si>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</si>
  <si>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</si>
  <si>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</si>
  <si>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</si>
  <si>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</si>
  <si>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</si>
  <si>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</si>
  <si>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</si>
  <si>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</si>
  <si>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</si>
  <si>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</si>
  <si>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</si>
  <si>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</si>
  <si>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</si>
  <si>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</si>
  <si>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</si>
  <si>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</si>
  <si>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</si>
  <si>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</si>
  <si>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</si>
  <si>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</si>
  <si>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</si>
  <si>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</si>
  <si>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</si>
  <si>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</si>
  <si>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</si>
  <si>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</si>
  <si>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</si>
  <si>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</si>
  <si>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</si>
  <si>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</si>
  <si>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</si>
  <si>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</si>
  <si>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</si>
  <si>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</si>
  <si>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</si>
  <si>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</si>
  <si>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</si>
  <si>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</si>
  <si>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</si>
  <si>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</si>
  <si>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</si>
  <si>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</si>
  <si>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</si>
  <si>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</si>
  <si>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</si>
  <si>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</si>
  <si>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</si>
  <si>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</si>
  <si>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</si>
  <si>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</si>
  <si>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</si>
  <si>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</si>
  <si>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</si>
  <si>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</si>
  <si>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</si>
  <si>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</si>
  <si>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</si>
  <si>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</si>
  <si>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</si>
  <si>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</si>
  <si>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</si>
  <si>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</si>
  <si>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</si>
  <si>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</si>
  <si>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</si>
  <si>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</si>
  <si>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</si>
  <si>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</si>
  <si>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</si>
  <si>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</si>
  <si>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</si>
  <si>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</si>
  <si>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</si>
  <si>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</si>
  <si>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</si>
  <si>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</si>
  <si>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</si>
  <si>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</si>
  <si>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</si>
  <si>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</si>
  <si>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</si>
  <si>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</si>
  <si>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</si>
  <si>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</si>
  <si>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</si>
  <si>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</si>
  <si>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</si>
  <si>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</si>
  <si>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</si>
  <si>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</si>
  <si>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</si>
  <si>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</si>
  <si>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</si>
  <si>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</si>
  <si>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</si>
  <si>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</si>
  <si>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</si>
  <si>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</si>
  <si>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</si>
  <si>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</si>
  <si>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</si>
  <si>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</si>
  <si>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</si>
  <si>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</si>
  <si>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</si>
  <si>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</si>
  <si>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</si>
  <si>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</si>
  <si>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</si>
  <si>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</si>
  <si>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</si>
  <si>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</si>
  <si>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</si>
  <si>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</si>
  <si>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</si>
  <si>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</si>
  <si>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</si>
  <si>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</si>
  <si>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</si>
  <si>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</si>
  <si>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</si>
  <si>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</si>
  <si>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</si>
  <si>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</si>
  <si>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</si>
  <si>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</si>
  <si>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</si>
  <si>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</si>
  <si>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</si>
  <si>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</si>
  <si>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</si>
  <si>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</si>
  <si>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</si>
  <si>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</si>
  <si>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</si>
  <si>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</si>
  <si>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</si>
  <si>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</si>
  <si>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</si>
  <si>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</si>
  <si>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</si>
  <si>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</si>
  <si>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</si>
  <si>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</si>
  <si>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</si>
  <si>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</si>
  <si>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</si>
  <si>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</si>
  <si>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</si>
  <si>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</si>
  <si>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</si>
  <si>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</si>
  <si>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</si>
  <si>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</si>
  <si>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</si>
  <si>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</si>
  <si>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</si>
  <si>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</si>
  <si>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</si>
  <si>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</si>
  <si>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</si>
  <si>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</si>
  <si>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</si>
  <si>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</si>
  <si>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</si>
  <si>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</si>
  <si>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</si>
  <si>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</si>
  <si>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</si>
  <si>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</si>
  <si>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</si>
  <si>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</si>
  <si>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</si>
  <si>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</si>
  <si>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</si>
  <si>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</si>
  <si>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</si>
  <si>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</si>
  <si>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</si>
  <si>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</si>
  <si>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</si>
  <si>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</si>
  <si>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</si>
  <si>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</si>
  <si>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</si>
  <si>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</si>
  <si>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</si>
  <si>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</si>
  <si>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</si>
  <si>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</si>
  <si>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</si>
  <si>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</si>
  <si>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</si>
  <si>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</si>
  <si>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</si>
  <si>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</si>
  <si>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</si>
  <si>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</si>
  <si>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</si>
  <si>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</si>
  <si>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</si>
  <si>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</si>
  <si>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</si>
  <si>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</si>
  <si>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</si>
  <si>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</si>
  <si>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</si>
  <si>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</si>
  <si>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</si>
  <si>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</si>
  <si>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</si>
  <si>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</si>
  <si>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</si>
  <si>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</si>
  <si>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</si>
  <si>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</si>
  <si>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</si>
  <si>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</si>
  <si>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</si>
  <si>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</si>
  <si>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</si>
  <si>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</si>
  <si>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</si>
  <si>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</si>
  <si>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</si>
  <si>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</si>
  <si>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</si>
  <si>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</si>
  <si>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</si>
  <si>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</si>
  <si>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</si>
  <si>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</si>
  <si>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</si>
  <si>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</si>
  <si>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</si>
  <si>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</si>
  <si>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</si>
  <si>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</si>
  <si>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</si>
  <si>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</si>
  <si>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</si>
  <si>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</si>
  <si>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</si>
  <si>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</si>
  <si>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</si>
  <si>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</si>
  <si>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</si>
  <si>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</si>
  <si>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</si>
  <si>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</si>
  <si>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</si>
  <si>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</si>
  <si>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</si>
  <si>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</si>
  <si>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</si>
  <si>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</si>
  <si>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</si>
  <si>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</si>
  <si>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</si>
  <si>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</si>
  <si>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</si>
  <si>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</si>
  <si>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</si>
  <si>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</si>
  <si>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</si>
  <si>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</si>
  <si>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</si>
  <si>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</si>
  <si>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</si>
  <si>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</si>
  <si>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</si>
  <si>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</si>
  <si>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</si>
  <si>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</si>
  <si>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</si>
  <si>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</si>
  <si>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</si>
  <si>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</si>
  <si>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</si>
  <si>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</si>
  <si>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</si>
  <si>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</si>
  <si>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</si>
  <si>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</si>
  <si>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</si>
  <si>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</si>
  <si>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</si>
  <si>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</si>
  <si>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</si>
  <si>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</si>
  <si>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</si>
  <si>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</si>
  <si>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</si>
  <si>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</si>
  <si>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</si>
  <si>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</si>
  <si>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</si>
  <si>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</si>
  <si>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</si>
  <si>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</si>
  <si>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</si>
  <si>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</si>
  <si>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</si>
  <si>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</si>
  <si>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</si>
  <si>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</si>
  <si>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</si>
  <si>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</si>
  <si>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</si>
  <si>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</si>
  <si>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</si>
  <si>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</si>
  <si>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</si>
  <si>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</si>
  <si>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</si>
  <si>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</si>
  <si>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</si>
  <si>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</si>
  <si>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</si>
  <si>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</si>
  <si>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</si>
  <si>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</si>
  <si>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</si>
  <si>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</si>
  <si>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</si>
  <si>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</si>
  <si>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</si>
  <si>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</si>
  <si>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</si>
  <si>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</si>
  <si>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</si>
  <si>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</si>
  <si>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</si>
  <si>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</si>
  <si>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</si>
  <si>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</si>
  <si>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</si>
  <si>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</si>
  <si>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</si>
  <si>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</si>
  <si>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</si>
  <si>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</si>
  <si>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</si>
  <si>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</si>
  <si>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</si>
  <si>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</si>
  <si>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</si>
  <si>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</si>
  <si>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</si>
  <si>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</si>
  <si>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</si>
  <si>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</si>
  <si>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</si>
  <si>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</si>
  <si>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</si>
  <si>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</si>
  <si>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</si>
  <si>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</si>
  <si>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</si>
  <si>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</si>
  <si>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</si>
  <si>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</si>
  <si>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</si>
  <si>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</si>
  <si>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</si>
  <si>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</si>
  <si>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</si>
  <si>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</si>
  <si>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</si>
  <si>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</si>
  <si>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</si>
  <si>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</si>
  <si>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</si>
  <si>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</si>
  <si>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</si>
  <si>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</si>
  <si>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</si>
  <si>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</si>
  <si>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</si>
  <si>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</si>
  <si>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</si>
  <si>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</si>
  <si>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</si>
  <si>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</si>
  <si>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</si>
  <si>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</si>
  <si>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</si>
  <si>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</si>
  <si>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</si>
  <si>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</si>
  <si>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</si>
  <si>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</si>
  <si>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</si>
  <si>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</si>
  <si>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</si>
  <si>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</si>
  <si>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</si>
  <si>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</si>
  <si>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</si>
  <si>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</si>
  <si>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</si>
  <si>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</si>
  <si>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</si>
  <si>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</si>
  <si>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</si>
  <si>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</si>
  <si>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</si>
  <si>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</si>
  <si>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</si>
  <si>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</si>
  <si>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</si>
  <si>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</si>
  <si>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</si>
  <si>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</si>
  <si>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</si>
  <si>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</si>
  <si>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</si>
  <si>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</si>
  <si>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</si>
  <si>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</si>
  <si>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</si>
  <si>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</si>
  <si>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</si>
  <si>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</si>
  <si>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</si>
  <si>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</si>
  <si>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</si>
  <si>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</si>
  <si>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</si>
  <si>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</si>
  <si>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</si>
  <si>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</si>
  <si>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</si>
  <si>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</si>
  <si>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</si>
  <si>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</si>
  <si>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</si>
  <si>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</si>
  <si>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</si>
  <si>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</si>
  <si>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</si>
  <si>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</si>
  <si>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</si>
  <si>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</si>
  <si>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</si>
  <si>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</si>
  <si>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</si>
  <si>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</si>
  <si>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</si>
  <si>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</si>
  <si>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</si>
  <si>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</si>
  <si>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</si>
  <si>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</si>
  <si>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</si>
  <si>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</si>
  <si>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</si>
  <si>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</si>
  <si>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</si>
  <si>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</si>
  <si>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</si>
  <si>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</si>
  <si>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</si>
  <si>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</si>
  <si>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</si>
  <si>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</si>
  <si>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</si>
  <si>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</si>
  <si>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</si>
  <si>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</si>
  <si>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</si>
  <si>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</si>
  <si>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</si>
  <si>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</si>
  <si>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</si>
  <si>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</si>
  <si>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</si>
  <si>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</si>
  <si>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</si>
  <si>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</si>
  <si>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</si>
  <si>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</si>
  <si>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</si>
  <si>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</si>
  <si>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</si>
  <si>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</si>
  <si>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</si>
  <si>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</si>
  <si>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</si>
  <si>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</si>
  <si>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</si>
  <si>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</si>
  <si>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</si>
  <si>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</si>
  <si>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</si>
  <si>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</si>
  <si>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</si>
  <si>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</si>
  <si>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</si>
  <si>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</si>
  <si>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</si>
  <si>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</si>
  <si>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</si>
  <si>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</si>
  <si>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</si>
  <si>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</si>
  <si>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</si>
  <si>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</si>
  <si>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</si>
  <si>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</si>
  <si>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</si>
  <si>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</si>
  <si>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</si>
  <si>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</si>
  <si>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</si>
  <si>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</si>
  <si>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</si>
  <si>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</si>
  <si>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</si>
  <si>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</si>
  <si>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</si>
  <si>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</si>
  <si>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</si>
  <si>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</si>
  <si>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</si>
  <si>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</si>
  <si>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</si>
  <si>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</si>
  <si>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</si>
  <si>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</si>
  <si>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</si>
  <si>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</si>
  <si>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</si>
  <si>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</si>
  <si>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</si>
  <si>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</si>
  <si>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</si>
  <si>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</si>
  <si>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</si>
  <si>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</si>
  <si>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</si>
  <si>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</si>
  <si>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</si>
  <si>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</si>
  <si>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</si>
  <si>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</si>
  <si>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</si>
  <si>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</si>
  <si>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</si>
  <si>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</si>
  <si>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</si>
  <si>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</si>
  <si>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</si>
  <si>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</si>
  <si>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</si>
  <si>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</si>
  <si>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</si>
  <si>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</si>
  <si>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</si>
  <si>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</si>
  <si>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</si>
  <si>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</si>
  <si>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</si>
  <si>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</si>
  <si>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</si>
  <si>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</si>
  <si>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</si>
  <si>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</si>
  <si>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</si>
  <si>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</si>
  <si>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</si>
  <si>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</si>
  <si>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</si>
  <si>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</si>
  <si>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</si>
  <si>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</si>
  <si>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</si>
  <si>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</si>
  <si>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</si>
  <si>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</si>
  <si>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</si>
  <si>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</si>
  <si>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</si>
  <si>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</si>
  <si>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</si>
  <si>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</si>
  <si>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</si>
  <si>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</si>
  <si>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</si>
  <si>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</si>
  <si>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</si>
  <si>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</si>
  <si>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</si>
  <si>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</si>
  <si>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</si>
  <si>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</si>
  <si>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</si>
  <si>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</si>
  <si>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</si>
  <si>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</si>
  <si>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</si>
  <si>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</si>
  <si>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</si>
  <si>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</si>
  <si>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</si>
  <si>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</si>
  <si>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</si>
  <si>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</si>
  <si>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</si>
  <si>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</si>
  <si>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</si>
  <si>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</si>
  <si>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</si>
  <si>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</si>
  <si>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</si>
  <si>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</si>
  <si>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</si>
  <si>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</si>
  <si>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</si>
  <si>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</si>
  <si>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</si>
  <si>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</si>
  <si>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</si>
  <si>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</si>
  <si>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</si>
  <si>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</si>
  <si>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</si>
  <si>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</si>
  <si>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</si>
  <si>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</si>
  <si>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</si>
  <si>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</si>
  <si>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</si>
  <si>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</si>
  <si>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</si>
  <si>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</si>
  <si>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</si>
  <si>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</si>
  <si>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</si>
  <si>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</si>
  <si>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</si>
  <si>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</si>
  <si>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</si>
  <si>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</si>
  <si>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</si>
  <si>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</si>
  <si>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</si>
  <si>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</si>
  <si>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</si>
  <si>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</si>
  <si>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</si>
  <si>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</si>
  <si>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</si>
  <si>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</si>
  <si>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</si>
  <si>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</si>
  <si>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</si>
  <si>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</si>
  <si>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</si>
  <si>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</si>
  <si>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</si>
  <si>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</si>
  <si>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</si>
  <si>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</si>
  <si>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</si>
  <si>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</si>
  <si>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</si>
  <si>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</si>
  <si>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</si>
  <si>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</si>
  <si>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</si>
  <si>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</si>
  <si>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</si>
  <si>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</si>
  <si>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</si>
  <si>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</si>
  <si>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</si>
  <si>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</si>
  <si>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</si>
  <si>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</si>
  <si>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</si>
  <si>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</si>
  <si>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</si>
  <si>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</si>
  <si>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</si>
  <si>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</si>
  <si>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</si>
  <si>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</si>
  <si>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</si>
  <si>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</si>
  <si>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</si>
  <si>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</si>
  <si>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</si>
  <si>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</si>
  <si>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</si>
  <si>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</si>
  <si>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</si>
  <si>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</si>
  <si>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</si>
  <si>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</si>
  <si>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</si>
  <si>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</si>
  <si>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</si>
  <si>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</si>
  <si>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</si>
  <si>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</si>
  <si>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</si>
  <si>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</si>
  <si>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</si>
  <si>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</si>
  <si>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</si>
  <si>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</si>
  <si>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</si>
  <si>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</si>
  <si>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</si>
  <si>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</si>
  <si>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</si>
  <si>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</si>
  <si>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</si>
  <si>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</si>
  <si>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</si>
  <si>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</si>
  <si>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</si>
  <si>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</si>
  <si>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</si>
  <si>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</si>
  <si>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</si>
  <si>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</si>
  <si>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</si>
  <si>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</si>
  <si>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</si>
  <si>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</si>
  <si>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</si>
  <si>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</si>
  <si>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</si>
  <si>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</si>
  <si>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</si>
  <si>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</si>
  <si>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</si>
  <si>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</si>
  <si>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</si>
  <si>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</si>
  <si>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</si>
  <si>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</si>
  <si>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</si>
  <si>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</si>
  <si>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</si>
  <si>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</si>
  <si>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</si>
  <si>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</si>
  <si>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</si>
  <si>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</si>
  <si>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</si>
  <si>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</si>
  <si>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</si>
  <si>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</si>
  <si>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</si>
  <si>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</si>
  <si>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</si>
  <si>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</si>
  <si>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</si>
  <si>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</si>
  <si>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</si>
  <si>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</si>
  <si>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</si>
  <si>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</si>
  <si>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</si>
  <si>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</si>
  <si>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</si>
  <si>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</si>
  <si>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</si>
  <si>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</si>
  <si>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</si>
  <si>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</si>
  <si>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</si>
  <si>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</si>
  <si>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</si>
  <si>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</si>
  <si>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</si>
  <si>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</si>
  <si>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</si>
  <si>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</si>
  <si>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</si>
  <si>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</si>
  <si>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</si>
  <si>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</si>
  <si>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</si>
  <si>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</si>
  <si>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</si>
  <si>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</si>
  <si>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</si>
  <si>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</si>
  <si>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</si>
  <si>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</si>
  <si>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</si>
  <si>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</si>
  <si>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</si>
  <si>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</si>
  <si>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</si>
  <si>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</si>
  <si>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</si>
  <si>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</si>
  <si>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</si>
  <si>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</si>
  <si>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</si>
  <si>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</si>
  <si>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</si>
  <si>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</si>
  <si>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</si>
  <si>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</si>
  <si>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</si>
  <si>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</si>
  <si>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</si>
  <si>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</si>
  <si>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</si>
  <si>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</si>
  <si>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</si>
  <si>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</si>
  <si>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</si>
  <si>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</si>
  <si>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</si>
  <si>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</si>
  <si>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</si>
  <si>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</si>
  <si>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</si>
  <si>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</si>
  <si>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</si>
  <si>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</si>
  <si>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</si>
  <si>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</si>
  <si>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</si>
  <si>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</si>
  <si>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</si>
  <si>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</si>
  <si>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</si>
  <si>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</si>
  <si>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</si>
  <si>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</si>
  <si>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</si>
  <si>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</si>
  <si>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</si>
  <si>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</si>
  <si>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</si>
  <si>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</si>
  <si>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</si>
  <si>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</si>
  <si>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</si>
  <si>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</si>
  <si>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</si>
  <si>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</si>
  <si>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</si>
  <si>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</si>
  <si>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</si>
  <si>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</si>
  <si>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</si>
  <si>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</si>
  <si>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</si>
  <si>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</si>
  <si>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</si>
  <si>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</si>
  <si>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</si>
  <si>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</si>
  <si>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</si>
  <si>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</si>
  <si>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</si>
  <si>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</si>
  <si>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</si>
  <si>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</si>
  <si>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</si>
  <si>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</si>
  <si>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</si>
  <si>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</si>
  <si>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</si>
  <si>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</si>
  <si>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</si>
  <si>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</si>
  <si>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</si>
  <si>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</si>
  <si>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</si>
  <si>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</si>
  <si>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</si>
  <si>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</si>
  <si>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</si>
  <si>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</si>
  <si>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</si>
  <si>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</si>
  <si>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</si>
  <si>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</si>
  <si>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</si>
  <si>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</si>
  <si>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</si>
  <si>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</si>
  <si>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</si>
  <si>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</si>
  <si>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</si>
  <si>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</si>
  <si>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</si>
  <si>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</si>
  <si>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</si>
  <si>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</si>
  <si>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</si>
  <si>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</si>
  <si>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</si>
  <si>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</si>
  <si>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</si>
  <si>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</si>
  <si>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</si>
  <si>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</si>
  <si>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</si>
  <si>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</si>
  <si>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</si>
  <si>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</si>
  <si>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</si>
  <si>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</si>
  <si>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</si>
  <si>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</si>
  <si>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</si>
  <si>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</si>
  <si>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</si>
  <si>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</si>
  <si>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</si>
  <si>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</si>
  <si>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</si>
  <si>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</si>
  <si>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</si>
  <si>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</si>
  <si>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</si>
  <si>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</si>
  <si>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</si>
  <si>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</si>
  <si>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</si>
  <si>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</si>
  <si>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</si>
  <si>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</si>
  <si>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</si>
  <si>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</si>
  <si>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</si>
  <si>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</si>
  <si>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</si>
  <si>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</si>
  <si>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</si>
  <si>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</si>
  <si>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</si>
  <si>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</si>
  <si>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</si>
  <si>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</si>
  <si>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</si>
  <si>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</si>
  <si>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</si>
  <si>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</si>
  <si>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</si>
  <si>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</si>
  <si>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</si>
  <si>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</si>
  <si>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</si>
  <si>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</si>
  <si>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</si>
  <si>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</si>
  <si>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</si>
  <si>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</si>
  <si>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</si>
  <si>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</si>
  <si>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</si>
  <si>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</si>
  <si>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</si>
  <si>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</si>
  <si>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</si>
  <si>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</si>
  <si>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</si>
  <si>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</si>
  <si>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</si>
  <si>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</si>
  <si>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</si>
  <si>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</si>
  <si>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</si>
  <si>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</si>
  <si>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</si>
  <si>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</si>
  <si>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</si>
  <si>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</si>
  <si>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</si>
  <si>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</si>
  <si>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</si>
  <si>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</si>
  <si>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</si>
  <si>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</si>
  <si>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</si>
  <si>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</si>
  <si>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</si>
  <si>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</si>
  <si>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</si>
  <si>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</si>
  <si>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</si>
  <si>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</si>
  <si>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</si>
  <si>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</si>
  <si>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</si>
  <si>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</si>
  <si>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</si>
  <si>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</si>
  <si>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</si>
  <si>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</si>
  <si>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</si>
  <si>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</si>
  <si>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</si>
  <si>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</si>
  <si>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</si>
  <si>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</si>
  <si>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</si>
  <si>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</si>
  <si>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</si>
  <si>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</si>
  <si>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</si>
  <si>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</si>
  <si>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</si>
  <si>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</si>
  <si>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</si>
  <si>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</si>
  <si>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</si>
  <si>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</si>
  <si>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</si>
  <si>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</si>
  <si>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</si>
  <si>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</si>
  <si>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</si>
  <si>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</si>
  <si>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</si>
  <si>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</si>
  <si>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</si>
  <si>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</si>
  <si>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</si>
  <si>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</si>
  <si>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</si>
  <si>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</si>
  <si>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</si>
  <si>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</si>
  <si>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</si>
  <si>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</si>
  <si>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</si>
  <si>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</si>
  <si>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</si>
  <si>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</si>
  <si>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</si>
  <si>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</si>
  <si>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</si>
  <si>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</si>
  <si>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</si>
  <si>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</si>
  <si>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</si>
  <si>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</si>
  <si>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</si>
  <si>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</si>
  <si>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</si>
  <si>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</si>
  <si>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</si>
  <si>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</si>
  <si>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</si>
  <si>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</si>
  <si>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</si>
  <si>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</si>
  <si>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</si>
  <si>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</si>
  <si>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</si>
  <si>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</si>
  <si>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</si>
  <si>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</si>
  <si>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</si>
  <si>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</si>
  <si>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</si>
  <si>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</si>
  <si>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</si>
  <si>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</si>
  <si>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</si>
  <si>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</si>
  <si>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</si>
  <si>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</si>
  <si>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</si>
  <si>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</si>
  <si>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</si>
  <si>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</si>
  <si>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</si>
  <si>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</si>
  <si>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</si>
  <si>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</si>
  <si>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</si>
  <si>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</si>
  <si>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</si>
  <si>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</si>
  <si>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</si>
  <si>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</si>
  <si>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</si>
  <si>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</si>
  <si>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</si>
  <si>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</si>
  <si>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</si>
  <si>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</si>
  <si>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</si>
  <si>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</si>
  <si>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</si>
  <si>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</si>
  <si>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</si>
  <si>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</si>
  <si>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</si>
  <si>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</si>
  <si>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</si>
  <si>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</si>
  <si>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</si>
  <si>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</si>
  <si>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</si>
  <si>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</si>
  <si>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</si>
  <si>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</si>
  <si>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</si>
  <si>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</si>
  <si>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</si>
  <si>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</si>
  <si>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</si>
  <si>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</si>
  <si>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</si>
  <si>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</si>
  <si>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</si>
  <si>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</si>
  <si>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</si>
  <si>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</si>
  <si>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</si>
  <si>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</si>
  <si>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</si>
  <si>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</si>
  <si>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</si>
  <si>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</si>
  <si>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</si>
  <si>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</si>
  <si>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</si>
  <si>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</si>
  <si>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</si>
  <si>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</si>
  <si>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</si>
  <si>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</si>
  <si>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</si>
  <si>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</si>
  <si>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</si>
  <si>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</si>
  <si>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</si>
  <si>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</si>
  <si>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</si>
  <si>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</si>
  <si>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</si>
  <si>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</si>
  <si>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</si>
  <si>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</si>
  <si>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</si>
  <si>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</si>
  <si>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</si>
  <si>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</si>
  <si>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</si>
  <si>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</si>
  <si>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</si>
  <si>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</si>
  <si>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</si>
  <si>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</si>
  <si>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</si>
  <si>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</si>
  <si>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</si>
  <si>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</si>
  <si>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</si>
  <si>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</si>
  <si>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</si>
  <si>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</si>
  <si>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</si>
  <si>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</si>
  <si>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</si>
  <si>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</si>
  <si>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</si>
  <si>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</si>
  <si>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</si>
  <si>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</si>
  <si>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</si>
  <si>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</si>
  <si>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</si>
  <si>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</si>
  <si>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</si>
  <si>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</si>
  <si>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</si>
  <si>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</si>
  <si>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</si>
  <si>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</si>
  <si>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</si>
  <si>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</si>
  <si>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</si>
  <si>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</si>
  <si>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</si>
  <si>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</si>
  <si>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</si>
  <si>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</si>
  <si>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</si>
  <si>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</si>
  <si>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</si>
  <si>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</si>
  <si>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</si>
  <si>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</si>
  <si>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</si>
  <si>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</si>
  <si>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</si>
  <si>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</si>
  <si>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</si>
  <si>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</si>
  <si>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</si>
  <si>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</si>
  <si>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</si>
  <si>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</si>
  <si>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</si>
  <si>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</si>
  <si>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</si>
  <si>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</si>
  <si>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</si>
  <si>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</si>
  <si>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</si>
  <si>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</si>
  <si>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</si>
  <si>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</si>
  <si>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</si>
  <si>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</si>
  <si>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</si>
  <si>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</si>
  <si>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</si>
  <si>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</si>
  <si>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</si>
  <si>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</si>
  <si>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</si>
  <si>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</si>
  <si>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</si>
  <si>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</si>
  <si>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</si>
  <si>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</si>
  <si>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</si>
  <si>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</si>
  <si>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</si>
  <si>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</si>
  <si>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</si>
  <si>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</si>
  <si>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</si>
  <si>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</si>
  <si>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</si>
  <si>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</si>
  <si>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</si>
  <si>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</si>
  <si>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</si>
  <si>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</si>
  <si>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</si>
  <si>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</si>
  <si>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</si>
  <si>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</si>
  <si>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</si>
  <si>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</si>
  <si>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</si>
  <si>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</si>
  <si>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</si>
  <si>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</si>
  <si>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</si>
  <si>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</si>
  <si>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</si>
  <si>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</si>
  <si>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</si>
  <si>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</si>
  <si>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</si>
  <si>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</si>
  <si>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</si>
  <si>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</si>
  <si>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</si>
  <si>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</si>
  <si>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</si>
  <si>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</si>
  <si>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</si>
  <si>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</si>
  <si>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</si>
  <si>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</si>
  <si>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</si>
  <si>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</si>
  <si>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</si>
  <si>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</si>
  <si>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</si>
  <si>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</si>
  <si>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</si>
  <si>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</si>
  <si>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</si>
  <si>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</si>
  <si>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</si>
  <si>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</si>
  <si>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</si>
  <si>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</si>
  <si>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</si>
  <si>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</si>
  <si>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</si>
  <si>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</si>
  <si>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</si>
  <si>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</si>
  <si>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</si>
  <si>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</si>
  <si>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</si>
  <si>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</si>
  <si>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</si>
  <si>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</si>
  <si>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</si>
  <si>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</si>
  <si>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</si>
  <si>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</si>
  <si>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</si>
  <si>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</si>
  <si>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</si>
  <si>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</si>
  <si>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</si>
  <si>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</si>
  <si>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</si>
  <si>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</si>
  <si>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</si>
  <si>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</si>
  <si>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</si>
  <si>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</si>
  <si>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</si>
  <si>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</si>
  <si>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</si>
  <si>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</si>
  <si>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</si>
  <si>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</si>
  <si>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</si>
  <si>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</si>
  <si>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</si>
  <si>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</si>
  <si>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</si>
  <si>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</si>
  <si>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</si>
  <si>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</si>
  <si>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</si>
  <si>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</si>
  <si>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</si>
  <si>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</si>
  <si>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</si>
  <si>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</si>
  <si>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</si>
  <si>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</si>
  <si>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</si>
  <si>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</si>
  <si>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</si>
  <si>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</si>
  <si>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</si>
  <si>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</si>
  <si>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</si>
  <si>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</si>
  <si>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</si>
  <si>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</si>
  <si>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</si>
  <si>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</si>
  <si>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</si>
  <si>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</si>
  <si>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</si>
  <si>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</si>
  <si>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</si>
  <si>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</si>
  <si>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</si>
  <si>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</si>
  <si>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</si>
  <si>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</si>
  <si>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</si>
  <si>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</si>
  <si>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</si>
  <si>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</si>
  <si>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</si>
  <si>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</si>
  <si>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</si>
  <si>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</si>
  <si>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</si>
  <si>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</si>
  <si>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</si>
  <si>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</si>
  <si>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</si>
  <si>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</si>
  <si>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</si>
  <si>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</si>
  <si>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</si>
  <si>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</si>
  <si>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</si>
  <si>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</si>
  <si>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</si>
  <si>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</si>
  <si>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</si>
  <si>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</si>
  <si>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</si>
  <si>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</si>
  <si>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</si>
  <si>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</si>
  <si>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</si>
  <si>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</si>
  <si>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</si>
  <si>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</si>
  <si>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</si>
  <si>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</si>
  <si>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</si>
  <si>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</si>
  <si>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</si>
  <si>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</si>
  <si>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</si>
  <si>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</si>
  <si>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</si>
  <si>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</si>
  <si>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</si>
  <si>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</si>
  <si>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</si>
  <si>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</si>
  <si>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</si>
  <si>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</si>
  <si>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</si>
  <si>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</si>
  <si>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</si>
  <si>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</si>
  <si>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</si>
  <si>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</si>
  <si>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</si>
  <si>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</si>
  <si>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</si>
  <si>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</si>
  <si>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</si>
  <si>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</si>
  <si>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</si>
  <si>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</si>
  <si>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</si>
  <si>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</si>
  <si>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</si>
  <si>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</si>
  <si>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</si>
  <si>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</si>
  <si>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</si>
  <si>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</si>
  <si>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</si>
  <si>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</si>
  <si>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</si>
  <si>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</si>
  <si>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</si>
  <si>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</si>
  <si>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</si>
  <si>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</si>
  <si>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</si>
  <si>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</si>
  <si>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</si>
  <si>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</si>
  <si>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</si>
  <si>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</si>
  <si>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</si>
  <si>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</si>
  <si>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</si>
  <si>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</si>
  <si>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</si>
  <si>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</si>
  <si>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</si>
  <si>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</si>
  <si>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</si>
  <si>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</si>
  <si>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</si>
  <si>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</si>
  <si>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</si>
  <si>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</si>
  <si>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</si>
  <si>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</si>
  <si>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</si>
  <si>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</si>
  <si>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</si>
  <si>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</si>
  <si>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</si>
  <si>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</si>
  <si>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</si>
  <si>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</si>
  <si>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</si>
  <si>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</si>
  <si>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</si>
  <si>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</si>
  <si>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</si>
  <si>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</si>
  <si>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</si>
  <si>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</si>
  <si>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</si>
  <si>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</si>
  <si>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</si>
  <si>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</si>
  <si>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</si>
  <si>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</si>
  <si>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</si>
  <si>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</si>
  <si>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</si>
  <si>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</si>
  <si>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</si>
  <si>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</si>
  <si>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</si>
  <si>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</si>
  <si>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</si>
  <si>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</si>
  <si>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</si>
  <si>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</si>
  <si>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</si>
  <si>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</si>
  <si>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</si>
  <si>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</si>
  <si>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</si>
  <si>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</si>
  <si>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</si>
  <si>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</si>
  <si>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</si>
  <si>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</si>
  <si>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</si>
  <si>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</si>
  <si>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</si>
  <si>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</si>
  <si>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</si>
  <si>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</si>
  <si>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</si>
  <si>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</si>
  <si>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</si>
  <si>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</si>
  <si>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</si>
  <si>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</si>
  <si>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</si>
  <si>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</si>
  <si>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</si>
  <si>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</si>
  <si>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</si>
  <si>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</si>
  <si>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</si>
  <si>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</si>
  <si>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</si>
  <si>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</si>
  <si>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</si>
  <si>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</si>
  <si>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</si>
  <si>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</si>
  <si>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</si>
  <si>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</si>
  <si>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</si>
  <si>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</si>
  <si>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</si>
  <si>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</si>
  <si>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</si>
  <si>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</si>
  <si>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</si>
  <si>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</si>
  <si>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</si>
  <si>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</si>
  <si>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</si>
  <si>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</si>
  <si>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</si>
  <si>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</si>
  <si>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</si>
  <si>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</si>
  <si>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</si>
  <si>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</si>
  <si>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</si>
  <si>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</si>
  <si>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</si>
  <si>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</si>
  <si>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</si>
  <si>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</si>
  <si>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</si>
  <si>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</si>
  <si>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</si>
  <si>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</si>
  <si>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</si>
  <si>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</si>
  <si>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</si>
  <si>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</si>
  <si>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</si>
  <si>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</si>
  <si>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</si>
  <si>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</si>
  <si>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</si>
  <si>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</si>
  <si>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</si>
  <si>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</si>
  <si>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</si>
  <si>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</si>
  <si>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</si>
  <si>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</si>
  <si>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</si>
  <si>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</si>
  <si>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</si>
  <si>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</si>
  <si>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</si>
  <si>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</si>
  <si>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</si>
  <si>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</si>
  <si>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</si>
  <si>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</si>
  <si>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</si>
  <si>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</si>
  <si>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</si>
  <si>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</si>
  <si>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</si>
  <si>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</si>
  <si>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</si>
  <si>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</si>
  <si>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</si>
  <si>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</si>
  <si>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</si>
  <si>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</si>
  <si>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</si>
  <si>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</si>
  <si>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</si>
  <si>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</si>
  <si>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</si>
  <si>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</si>
  <si>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</si>
  <si>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</si>
  <si>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</si>
  <si>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</si>
  <si>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</si>
  <si>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</si>
  <si>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</si>
  <si>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</si>
  <si>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</si>
  <si>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</si>
  <si>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</si>
  <si>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</si>
  <si>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</si>
  <si>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</si>
  <si>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</si>
  <si>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</si>
  <si>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</si>
  <si>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</si>
  <si>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</si>
  <si>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</si>
  <si>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</si>
  <si>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</si>
  <si>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</si>
  <si>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</si>
  <si>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</si>
  <si>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</si>
  <si>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</si>
  <si>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</si>
  <si>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</si>
  <si>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</si>
  <si>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</si>
  <si>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</si>
  <si>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</si>
  <si>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</si>
  <si>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</si>
  <si>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</si>
  <si>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</si>
  <si>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</si>
  <si>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</si>
  <si>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</si>
  <si>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</si>
  <si>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</si>
  <si>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</si>
  <si>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</si>
  <si>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</si>
  <si>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</si>
  <si>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</si>
  <si>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</si>
  <si>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</si>
  <si>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</si>
  <si>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</si>
  <si>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</si>
  <si>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</si>
  <si>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</si>
  <si>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</si>
  <si>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</si>
  <si>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</si>
  <si>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</si>
  <si>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</si>
  <si>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</si>
  <si>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</si>
  <si>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</si>
  <si>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</si>
  <si>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</si>
  <si>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</si>
  <si>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</si>
  <si>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</si>
  <si>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</si>
  <si>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</si>
  <si>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</si>
  <si>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</si>
  <si>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</si>
  <si>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</si>
  <si>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</si>
  <si>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</si>
  <si>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</si>
  <si>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</si>
  <si>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</si>
  <si>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</si>
  <si>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</si>
  <si>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</si>
  <si>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</si>
  <si>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</si>
  <si>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</si>
  <si>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</si>
  <si>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</si>
  <si>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</si>
  <si>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</si>
  <si>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</si>
  <si>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</si>
  <si>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</si>
  <si>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</si>
  <si>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</si>
  <si>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</si>
  <si>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</si>
  <si>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</si>
  <si>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</si>
  <si>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</si>
  <si>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</si>
  <si>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</si>
  <si>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</si>
  <si>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</si>
  <si>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</si>
  <si>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</si>
  <si>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</si>
  <si>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</si>
  <si>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</si>
  <si>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</si>
  <si>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</si>
  <si>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</si>
  <si>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</si>
  <si>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</si>
  <si>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</si>
  <si>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</si>
  <si>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</si>
  <si>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</si>
  <si>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</si>
  <si>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</si>
  <si>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</si>
  <si>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</si>
  <si>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</si>
  <si>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</si>
  <si>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</si>
  <si>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</si>
  <si>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</si>
  <si>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</si>
  <si>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</si>
  <si>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</si>
  <si>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</si>
  <si>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</si>
  <si>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</si>
  <si>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</si>
  <si>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</si>
  <si>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</si>
  <si>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</si>
  <si>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</si>
  <si>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</si>
  <si>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</si>
  <si>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</si>
  <si>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</si>
  <si>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</si>
  <si>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</si>
  <si>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</si>
  <si>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</si>
  <si>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</si>
  <si>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</si>
  <si>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</si>
  <si>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</si>
  <si>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</si>
  <si>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</si>
  <si>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</si>
  <si>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</si>
  <si>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</si>
  <si>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</si>
  <si>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</si>
  <si>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</si>
  <si>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</si>
  <si>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</si>
  <si>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</si>
  <si>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</si>
  <si>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</si>
  <si>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</si>
  <si>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</si>
  <si>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</si>
  <si>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</si>
  <si>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</si>
  <si>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</si>
  <si>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</si>
  <si>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</si>
  <si>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</si>
  <si>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</si>
  <si>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</si>
  <si>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</si>
  <si>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</si>
  <si>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</si>
  <si>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</si>
  <si>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</si>
  <si>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</si>
  <si>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</si>
  <si>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</si>
  <si>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</si>
  <si>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</si>
  <si>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</si>
  <si>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</si>
  <si>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</si>
  <si>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</si>
  <si>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</si>
  <si>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</si>
  <si>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</si>
  <si>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</si>
  <si>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</si>
  <si>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</si>
  <si>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</si>
  <si>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</si>
  <si>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</si>
  <si>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</si>
  <si>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</si>
  <si>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</si>
  <si>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</si>
  <si>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</si>
  <si>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</si>
  <si>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</si>
  <si>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</si>
  <si>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</si>
  <si>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</si>
  <si>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</si>
  <si>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</si>
  <si>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</si>
  <si>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</si>
  <si>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</si>
  <si>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</si>
  <si>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</si>
  <si>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</si>
  <si>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</si>
  <si>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</si>
  <si>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</si>
  <si>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</si>
  <si>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</si>
  <si>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</si>
  <si>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</si>
  <si>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</si>
  <si>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</si>
  <si>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</si>
  <si>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</si>
  <si>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</si>
  <si>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</si>
  <si>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</si>
  <si>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</si>
  <si>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</si>
  <si>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</si>
  <si>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</si>
  <si>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</si>
  <si>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</si>
  <si>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</si>
  <si>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</si>
  <si>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</si>
  <si>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</si>
  <si>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</si>
  <si>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</si>
  <si>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</si>
  <si>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</si>
  <si>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</si>
  <si>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</si>
  <si>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</si>
  <si>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</si>
  <si>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</si>
  <si>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</si>
  <si>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</si>
  <si>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</si>
  <si>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</si>
  <si>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</si>
  <si>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</si>
  <si>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</si>
  <si>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</si>
  <si>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</si>
  <si>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</si>
  <si>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</si>
  <si>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</si>
  <si>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</si>
  <si>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</si>
  <si>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</si>
  <si>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</si>
  <si>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</si>
  <si>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</si>
  <si>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</si>
  <si>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</si>
  <si>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</si>
  <si>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</si>
  <si>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</si>
  <si>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</si>
  <si>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</si>
  <si>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</si>
  <si>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</si>
  <si>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</si>
  <si>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</si>
  <si>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</si>
  <si>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</si>
  <si>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</si>
  <si>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</si>
  <si>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</si>
  <si>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</si>
  <si>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</si>
  <si>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</si>
  <si>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</si>
  <si>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</si>
  <si>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</si>
  <si>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</si>
  <si>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</si>
  <si>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</si>
  <si>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</si>
  <si>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</si>
  <si>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</si>
  <si>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</si>
  <si>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</si>
  <si>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</si>
  <si>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</si>
  <si>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</si>
  <si>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</si>
  <si>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</si>
  <si>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</si>
  <si>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</si>
  <si>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</si>
  <si>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</si>
  <si>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</si>
  <si>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</si>
  <si>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</si>
  <si>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</si>
  <si>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</si>
  <si>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</si>
  <si>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</si>
  <si>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</si>
  <si>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</si>
  <si>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</si>
  <si>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</si>
  <si>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</si>
  <si>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</si>
  <si>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</si>
  <si>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</si>
  <si>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</si>
  <si>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</si>
  <si>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</si>
  <si>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</si>
  <si>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</si>
  <si>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</si>
  <si>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</si>
  <si>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</si>
  <si>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</si>
  <si>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</si>
  <si>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</si>
  <si>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</si>
  <si>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</si>
  <si>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</si>
  <si>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</si>
  <si>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</si>
  <si>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</si>
  <si>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</si>
  <si>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</si>
  <si>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</si>
  <si>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</si>
  <si>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</si>
  <si>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</si>
  <si>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</si>
  <si>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</si>
  <si>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</si>
  <si>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</si>
  <si>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</si>
  <si>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</si>
  <si>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</si>
  <si>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</si>
  <si>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</si>
  <si>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</si>
  <si>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</si>
  <si>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</si>
  <si>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</si>
  <si>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</si>
  <si>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</si>
  <si>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</si>
  <si>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</si>
  <si>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</si>
  <si>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</si>
  <si>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</si>
  <si>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</si>
  <si>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</si>
  <si>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</si>
  <si>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</si>
  <si>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</si>
  <si>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</si>
  <si>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</si>
  <si>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</si>
  <si>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</si>
  <si>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</si>
  <si>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</si>
  <si>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</si>
  <si>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</si>
  <si>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</si>
  <si>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</si>
  <si>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</si>
  <si>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</si>
  <si>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</si>
  <si>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</si>
  <si>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</si>
  <si>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</si>
  <si>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</si>
  <si>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</si>
  <si>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</si>
  <si>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</si>
  <si>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</si>
  <si>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</si>
  <si>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</si>
  <si>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</si>
  <si>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</si>
  <si>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</si>
  <si>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</si>
  <si>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</si>
  <si>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</si>
  <si>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</si>
  <si>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</si>
  <si>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</si>
  <si>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</si>
  <si>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</si>
  <si>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</si>
  <si>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</si>
  <si>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</si>
  <si>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</si>
  <si>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</si>
  <si>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</si>
  <si>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</si>
  <si>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</si>
  <si>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</si>
  <si>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</si>
  <si>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</si>
  <si>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</si>
  <si>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</si>
  <si>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</si>
  <si>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</si>
  <si>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</si>
  <si>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</si>
  <si>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</si>
  <si>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</si>
  <si>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</si>
  <si>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</si>
  <si>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</si>
  <si>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</si>
  <si>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</si>
  <si>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</si>
  <si>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</si>
  <si>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</si>
  <si>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</si>
  <si>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</si>
  <si>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</si>
  <si>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</si>
  <si>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</si>
  <si>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</si>
  <si>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</si>
  <si>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</si>
  <si>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</si>
  <si>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</si>
  <si>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</si>
  <si>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</si>
  <si>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</si>
  <si>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</si>
  <si>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</si>
  <si>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</si>
  <si>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</si>
  <si>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</si>
  <si>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</si>
  <si>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</si>
  <si>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</si>
  <si>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</si>
  <si>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</si>
  <si>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</si>
  <si>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</si>
  <si>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</si>
  <si>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</si>
  <si>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</si>
  <si>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</si>
  <si>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</si>
  <si>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</si>
  <si>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</si>
  <si>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</si>
  <si>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</si>
  <si>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</si>
  <si>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</si>
  <si>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</si>
  <si>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</si>
  <si>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</si>
  <si>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</si>
  <si>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</si>
  <si>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</si>
  <si>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</si>
  <si>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</si>
  <si>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</si>
  <si>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</si>
  <si>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</si>
  <si>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</si>
  <si>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</si>
  <si>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</si>
  <si>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</si>
  <si>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</si>
  <si>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</si>
  <si>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</si>
  <si>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</si>
  <si>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</si>
  <si>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</si>
  <si>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</si>
  <si>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</si>
  <si>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</si>
  <si>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</si>
  <si>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</si>
  <si>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</si>
  <si>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</si>
  <si>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</si>
  <si>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</si>
  <si>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</si>
  <si>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</si>
  <si>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</si>
  <si>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</si>
  <si>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</si>
  <si>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</si>
  <si>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</si>
  <si>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</si>
  <si>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</si>
  <si>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</si>
  <si>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</si>
  <si>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</si>
  <si>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</si>
  <si>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</si>
  <si>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</si>
  <si>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</si>
  <si>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</si>
  <si>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</si>
  <si>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</si>
  <si>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</si>
  <si>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</si>
  <si>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</si>
  <si>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</si>
  <si>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</si>
  <si>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</si>
  <si>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</si>
  <si>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</si>
  <si>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</si>
  <si>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</si>
  <si>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</si>
  <si>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</si>
  <si>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</si>
  <si>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</si>
  <si>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</si>
  <si>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</si>
  <si>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</si>
  <si>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</si>
  <si>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</si>
  <si>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</si>
  <si>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</si>
  <si>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</si>
  <si>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</si>
  <si>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</si>
  <si>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</si>
  <si>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</si>
  <si>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</si>
  <si>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</si>
  <si>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</si>
  <si>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</si>
  <si>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</si>
  <si>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</si>
  <si>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</si>
  <si>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</si>
  <si>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</si>
  <si>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</si>
  <si>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</si>
  <si>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</si>
  <si>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</si>
  <si>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</si>
  <si>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</si>
  <si>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</si>
  <si>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</si>
  <si>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</si>
  <si>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</si>
  <si>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</si>
  <si>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</si>
  <si>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</si>
  <si>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</si>
  <si>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</si>
  <si>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</si>
  <si>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</si>
  <si>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</si>
  <si>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</si>
  <si>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</si>
  <si>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</si>
  <si>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</si>
  <si>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</si>
  <si>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</si>
  <si>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</si>
  <si>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</si>
  <si>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</si>
  <si>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</si>
  <si>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</si>
  <si>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</si>
  <si>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</si>
  <si>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</si>
  <si>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</si>
  <si>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</si>
  <si>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</si>
  <si>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</si>
  <si>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</si>
  <si>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</si>
  <si>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</si>
  <si>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</si>
  <si>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</si>
  <si>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</si>
  <si>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</si>
  <si>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</si>
  <si>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</si>
  <si>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</si>
  <si>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</si>
  <si>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</si>
  <si>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</si>
  <si>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</si>
  <si>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</si>
  <si>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</si>
  <si>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</si>
  <si>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</si>
  <si>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</si>
  <si>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</si>
  <si>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</si>
  <si>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</si>
  <si>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</si>
  <si>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</si>
  <si>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</si>
  <si>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</si>
  <si>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</si>
  <si>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</si>
  <si>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</si>
  <si>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</si>
  <si>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</si>
  <si>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</si>
  <si>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</si>
  <si>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</si>
  <si>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</si>
  <si>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</si>
  <si>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</si>
  <si>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</si>
  <si>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</si>
  <si>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</si>
  <si>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</si>
  <si>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</si>
  <si>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</si>
  <si>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</si>
  <si>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</si>
  <si>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</si>
  <si>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</si>
  <si>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</si>
  <si>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</si>
  <si>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</si>
  <si>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</si>
  <si>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</si>
  <si>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</si>
  <si>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</si>
  <si>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</si>
  <si>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</si>
  <si>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</si>
  <si>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</si>
  <si>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</si>
  <si>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</si>
  <si>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</si>
  <si>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</si>
  <si>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</si>
  <si>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</si>
  <si>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</si>
  <si>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</si>
  <si>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</si>
  <si>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</si>
  <si>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</si>
  <si>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</si>
  <si>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</si>
  <si>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</si>
  <si>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</si>
  <si>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</si>
  <si>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</si>
  <si>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</si>
  <si>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</si>
  <si>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</si>
  <si>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</si>
  <si>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</si>
  <si>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</si>
  <si>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</si>
  <si>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</si>
  <si>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</si>
  <si>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</si>
  <si>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</si>
  <si>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</si>
  <si>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</si>
  <si>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</si>
  <si>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</si>
  <si>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</si>
  <si>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</si>
  <si>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</si>
  <si>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</si>
  <si>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</si>
  <si>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</si>
  <si>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</si>
  <si>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</si>
  <si>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</si>
  <si>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</si>
  <si>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</si>
  <si>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</si>
  <si>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</si>
  <si>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</si>
  <si>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</si>
  <si>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</si>
  <si>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</si>
  <si>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</si>
  <si>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</si>
  <si>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</si>
  <si>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</si>
  <si>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</si>
  <si>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</si>
  <si>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</si>
  <si>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</si>
  <si>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</si>
  <si>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</si>
  <si>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</si>
  <si>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</si>
  <si>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</si>
  <si>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</si>
  <si>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</si>
  <si>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</si>
  <si>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</si>
  <si>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</si>
  <si>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</si>
  <si>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</si>
  <si>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</si>
  <si>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</si>
  <si>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</si>
  <si>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</si>
  <si>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</si>
  <si>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</si>
  <si>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</si>
  <si>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</si>
  <si>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</si>
  <si>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</si>
  <si>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</si>
  <si>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</si>
  <si>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</si>
  <si>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</si>
  <si>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</si>
  <si>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</si>
  <si>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</si>
  <si>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</si>
  <si>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</si>
  <si>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</si>
  <si>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</si>
  <si>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</si>
  <si>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</si>
  <si>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</si>
  <si>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</si>
  <si>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</si>
  <si>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</si>
  <si>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</si>
  <si>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</si>
  <si>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</si>
  <si>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</si>
  <si>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</si>
  <si>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</si>
  <si>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</si>
  <si>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</si>
  <si>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</si>
  <si>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</si>
  <si>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</si>
  <si>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</si>
  <si>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</si>
  <si>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</si>
  <si>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</si>
  <si>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</si>
  <si>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</si>
  <si>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</si>
  <si>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</si>
  <si>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</si>
  <si>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</si>
  <si>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</si>
  <si>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</si>
  <si>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</si>
  <si>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</si>
  <si>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</si>
  <si>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</si>
  <si>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</si>
  <si>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</si>
  <si>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</si>
  <si>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</si>
  <si>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</si>
  <si>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</si>
  <si>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</si>
  <si>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</si>
  <si>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</si>
  <si>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</si>
  <si>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</si>
  <si>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</si>
  <si>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</si>
  <si>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</si>
  <si>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</si>
  <si>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</si>
  <si>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</si>
  <si>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</si>
  <si>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</si>
  <si>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</si>
  <si>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</si>
  <si>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</si>
  <si>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</si>
  <si>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</si>
  <si>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</si>
  <si>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</si>
  <si>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</si>
  <si>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</si>
  <si>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</si>
  <si>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</si>
  <si>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</si>
  <si>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</si>
  <si>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</si>
  <si>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</si>
  <si>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</si>
  <si>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</si>
  <si>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</si>
  <si>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</si>
  <si>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</si>
  <si>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</si>
  <si>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</si>
  <si>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</si>
  <si>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</si>
  <si>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</si>
  <si>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</si>
  <si>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</si>
  <si>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</si>
  <si>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</si>
  <si>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</si>
  <si>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</si>
  <si>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</si>
  <si>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</si>
  <si>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</si>
  <si>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</si>
  <si>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</si>
  <si>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</si>
  <si>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</si>
  <si>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</si>
  <si>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</si>
  <si>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</si>
  <si>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</si>
  <si>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</si>
  <si>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</si>
  <si>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</si>
  <si>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</si>
  <si>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</si>
  <si>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</si>
  <si>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</si>
  <si>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</si>
  <si>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</si>
  <si>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</si>
  <si>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</si>
  <si>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</si>
  <si>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</si>
  <si>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</si>
  <si>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</si>
  <si>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</si>
  <si>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</si>
  <si>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</si>
  <si>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</si>
  <si>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</si>
  <si>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</si>
  <si>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</si>
  <si>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</si>
  <si>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</si>
  <si>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</si>
  <si>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</si>
  <si>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</si>
  <si>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</si>
  <si>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</si>
  <si>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</si>
  <si>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</si>
  <si>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</si>
  <si>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</si>
  <si>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</si>
  <si>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</si>
  <si>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</si>
  <si>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</si>
  <si>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</si>
  <si>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</si>
  <si>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</si>
  <si>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</si>
  <si>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</si>
  <si>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</si>
  <si>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</si>
  <si>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</si>
  <si>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</si>
  <si>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</si>
  <si>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</si>
  <si>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</si>
  <si>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</si>
  <si>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</si>
  <si>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</si>
  <si>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</si>
  <si>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</si>
  <si>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</si>
  <si>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</si>
  <si>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</si>
  <si>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</si>
  <si>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</si>
  <si>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</si>
  <si>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</si>
  <si>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</si>
  <si>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</si>
  <si>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</si>
  <si>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</si>
  <si>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</si>
  <si>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</si>
  <si>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</si>
  <si>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</si>
  <si>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</si>
  <si>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</si>
  <si>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</si>
  <si>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</si>
  <si>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</si>
  <si>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</si>
  <si>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</si>
  <si>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</si>
  <si>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</si>
  <si>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</si>
  <si>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</si>
  <si>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</si>
  <si>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</si>
  <si>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</si>
  <si>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</si>
  <si>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</si>
  <si>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</si>
  <si>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</si>
  <si>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</si>
  <si>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</si>
  <si>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</si>
  <si>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</si>
  <si>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</si>
  <si>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</si>
  <si>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</si>
  <si>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</si>
  <si>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</si>
  <si>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</si>
  <si>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</si>
  <si>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</si>
  <si>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</si>
  <si>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</si>
  <si>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</si>
  <si>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</si>
  <si>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</si>
  <si>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</si>
  <si>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</si>
  <si>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</si>
  <si>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</si>
  <si>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</si>
  <si>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</si>
  <si>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</si>
  <si>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</si>
  <si>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</si>
  <si>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</si>
  <si>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</si>
  <si>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</si>
  <si>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</si>
  <si>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</si>
  <si>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</si>
  <si>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</si>
  <si>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</si>
  <si>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</si>
  <si>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</si>
  <si>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</si>
  <si>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</si>
  <si>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</si>
  <si>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</si>
  <si>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</si>
  <si>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</si>
  <si>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</si>
  <si>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</si>
  <si>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</si>
  <si>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</si>
  <si>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</si>
  <si>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</si>
  <si>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</si>
  <si>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</si>
  <si>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</si>
  <si>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</si>
  <si>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</si>
  <si>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</si>
  <si>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</si>
  <si>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</si>
  <si>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</si>
  <si>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</si>
  <si>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</si>
  <si>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</si>
  <si>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</si>
  <si>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</si>
  <si>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</si>
  <si>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</si>
  <si>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</si>
  <si>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</si>
  <si>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</si>
  <si>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</si>
  <si>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</si>
  <si>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</si>
  <si>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</si>
  <si>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</si>
  <si>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</si>
  <si>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</si>
  <si>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</si>
  <si>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</si>
  <si>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</si>
  <si>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</si>
  <si>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</si>
  <si>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</si>
  <si>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</si>
  <si>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</si>
  <si>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</si>
  <si>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</si>
  <si>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</si>
  <si>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</si>
  <si>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</si>
  <si>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</si>
  <si>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</si>
  <si>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</si>
  <si>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</si>
  <si>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</si>
  <si>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</si>
  <si>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</si>
  <si>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</si>
  <si>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</si>
  <si>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</si>
  <si>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</si>
  <si>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</si>
  <si>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</si>
  <si>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</si>
  <si>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</si>
  <si>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</si>
  <si>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</si>
  <si>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</si>
  <si>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</si>
  <si>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</si>
  <si>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</si>
  <si>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</si>
  <si>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</si>
  <si>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</si>
  <si>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</si>
  <si>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</si>
  <si>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</si>
  <si>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</si>
  <si>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</si>
  <si>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</si>
  <si>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</si>
  <si>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</si>
  <si>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</si>
  <si>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</si>
  <si>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</si>
  <si>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</si>
  <si>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</si>
  <si>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</si>
  <si>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</si>
  <si>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</si>
  <si>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</si>
  <si>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</si>
  <si>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</si>
  <si>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</si>
  <si>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</si>
  <si>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</si>
  <si>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</si>
  <si>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</si>
  <si>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</si>
  <si>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</si>
  <si>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</si>
  <si>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</si>
  <si>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</si>
  <si>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</si>
  <si>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</si>
  <si>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</si>
  <si>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</si>
  <si>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</si>
  <si>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</si>
  <si>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</si>
  <si>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</si>
  <si>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</si>
  <si>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</si>
  <si>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</si>
  <si>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</si>
  <si>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</si>
  <si>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</si>
  <si>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</si>
  <si>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</si>
  <si>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</si>
  <si>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</si>
  <si>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</si>
  <si>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</si>
  <si>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</si>
  <si>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</si>
  <si>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</si>
  <si>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</si>
  <si>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</si>
  <si>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</si>
  <si>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</si>
  <si>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</si>
  <si>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</si>
  <si>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</si>
  <si>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</si>
  <si>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</si>
  <si>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</si>
  <si>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</si>
  <si>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</si>
  <si>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</si>
  <si>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</si>
  <si>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</si>
  <si>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</si>
  <si>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</si>
  <si>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</si>
  <si>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</si>
  <si>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</si>
  <si>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</si>
  <si>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</si>
  <si>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</si>
  <si>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</si>
  <si>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</si>
  <si>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</si>
  <si>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</si>
  <si>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</si>
  <si>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</si>
  <si>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</si>
  <si>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</si>
  <si>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</si>
  <si>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</si>
  <si>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</si>
  <si>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</si>
  <si>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</si>
  <si>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</si>
  <si>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</si>
  <si>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</si>
  <si>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</si>
  <si>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</si>
  <si>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</si>
  <si>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</si>
  <si>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</si>
  <si>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</si>
  <si>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</si>
  <si>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</si>
  <si>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</si>
  <si>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</si>
  <si>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</si>
  <si>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</si>
  <si>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</si>
  <si>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</si>
  <si>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</si>
  <si>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</si>
  <si>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</si>
  <si>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</si>
  <si>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</si>
  <si>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</si>
  <si>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</si>
  <si>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</si>
  <si>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</si>
  <si>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</si>
  <si>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</si>
  <si>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</si>
  <si>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</si>
  <si>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</si>
  <si>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</si>
  <si>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</si>
  <si>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</si>
  <si>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</si>
  <si>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</si>
  <si>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</si>
  <si>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</si>
  <si>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</si>
  <si>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</si>
  <si>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</si>
  <si>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</si>
  <si>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</si>
  <si>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</si>
  <si>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</si>
  <si>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</si>
  <si>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</si>
  <si>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</si>
  <si>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</si>
  <si>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</si>
  <si>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</si>
  <si>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</si>
  <si>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</si>
  <si>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</si>
  <si>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</si>
  <si>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</si>
  <si>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</si>
  <si>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</si>
  <si>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</si>
  <si>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</si>
  <si>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</si>
  <si>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</si>
  <si>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</si>
  <si>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</si>
  <si>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</si>
  <si>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</si>
  <si>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</si>
  <si>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</si>
  <si>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</si>
  <si>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</si>
  <si>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</si>
  <si>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</si>
  <si>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</si>
  <si>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</si>
  <si>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</si>
  <si>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</si>
  <si>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</si>
  <si>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</si>
  <si>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</si>
  <si>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</si>
  <si>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</si>
  <si>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</si>
  <si>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</si>
  <si>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</si>
  <si>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</si>
  <si>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</si>
  <si>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</si>
  <si>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</si>
  <si>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</si>
  <si>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</si>
  <si>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</si>
  <si>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</si>
  <si>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</si>
  <si>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</si>
  <si>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</si>
  <si>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</si>
  <si>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</si>
  <si>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</si>
  <si>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</si>
  <si>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</si>
  <si>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</si>
  <si>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</si>
  <si>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</si>
  <si>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</si>
  <si>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</si>
  <si>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</si>
  <si>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</si>
  <si>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</si>
  <si>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</si>
  <si>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</si>
  <si>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</si>
  <si>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</si>
  <si>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</si>
  <si>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</si>
  <si>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</si>
  <si>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</si>
  <si>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</si>
  <si>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</si>
  <si>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</si>
  <si>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</si>
  <si>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</si>
  <si>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</si>
  <si>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</si>
  <si>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</si>
  <si>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</si>
  <si>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</si>
  <si>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</si>
  <si>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</si>
  <si>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</si>
  <si>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</si>
  <si>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</si>
  <si>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</si>
  <si>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</si>
  <si>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</si>
  <si>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</si>
  <si>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</si>
  <si>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</si>
  <si>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</si>
  <si>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</si>
  <si>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</si>
  <si>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</si>
  <si>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</si>
  <si>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</si>
  <si>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</si>
  <si>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</si>
  <si>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</si>
  <si>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</si>
  <si>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</si>
  <si>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</si>
  <si>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</si>
  <si>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</si>
  <si>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</si>
  <si>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</si>
  <si>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</si>
  <si>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</si>
  <si>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</si>
  <si>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</si>
  <si>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</si>
  <si>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</si>
  <si>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</si>
  <si>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</si>
  <si>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</si>
  <si>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</si>
  <si>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</si>
  <si>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</si>
  <si>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</si>
  <si>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</si>
  <si>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</si>
  <si>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</si>
  <si>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</si>
  <si>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</si>
  <si>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</si>
  <si>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</si>
  <si>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</si>
  <si>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</si>
  <si>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</si>
  <si>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</si>
  <si>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</si>
  <si>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</si>
  <si>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</si>
  <si>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</si>
  <si>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</si>
  <si>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</si>
  <si>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</si>
  <si>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</si>
  <si>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</si>
  <si>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</si>
  <si>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</si>
  <si>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</si>
  <si>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</si>
  <si>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</si>
  <si>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</si>
  <si>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</si>
  <si>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</si>
  <si>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</si>
  <si>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</si>
  <si>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</si>
  <si>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</si>
  <si>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</si>
  <si>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</si>
  <si>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</si>
  <si>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</si>
  <si>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</si>
  <si>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</si>
  <si>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</si>
  <si>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</si>
  <si>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</si>
  <si>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</si>
  <si>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</si>
  <si>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</si>
  <si>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</si>
  <si>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</si>
  <si>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</si>
  <si>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</si>
  <si>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</si>
  <si>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</si>
  <si>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</si>
  <si>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</si>
  <si>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</si>
  <si>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</si>
  <si>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</si>
  <si>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</si>
  <si>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</si>
  <si>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</si>
  <si>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</si>
  <si>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</si>
  <si>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</si>
  <si>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</si>
  <si>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</si>
  <si>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</si>
  <si>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</si>
  <si>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</si>
  <si>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</si>
  <si>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</si>
  <si>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</si>
  <si>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</si>
  <si>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</si>
  <si>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</si>
  <si>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</si>
  <si>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</si>
  <si>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</si>
  <si>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</si>
  <si>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</si>
  <si>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</si>
  <si>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</si>
  <si>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</si>
  <si>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</si>
  <si>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</si>
  <si>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</si>
  <si>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</si>
  <si>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</si>
  <si>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</si>
  <si>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</si>
  <si>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</si>
  <si>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</si>
  <si>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</si>
  <si>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</si>
  <si>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</si>
  <si>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</si>
  <si>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</si>
  <si>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</si>
  <si>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</si>
  <si>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</si>
  <si>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</si>
  <si>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</si>
  <si>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</si>
  <si>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</si>
  <si>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</si>
  <si>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</si>
  <si>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</si>
  <si>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</si>
  <si>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</si>
  <si>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</si>
  <si>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</si>
  <si>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</si>
  <si>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</si>
  <si>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</si>
  <si>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</si>
  <si>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</si>
  <si>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</si>
  <si>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</si>
  <si>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</si>
  <si>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</si>
  <si>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</si>
  <si>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</si>
  <si>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</si>
  <si>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</si>
  <si>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</si>
  <si>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</si>
  <si>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</si>
  <si>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</si>
  <si>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</si>
  <si>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</si>
  <si>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</si>
  <si>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</si>
  <si>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</si>
  <si>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</si>
  <si>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</si>
  <si>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</si>
  <si>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</si>
  <si>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</si>
  <si>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</si>
  <si>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</si>
  <si>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</si>
  <si>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</si>
  <si>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</si>
  <si>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</si>
  <si>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</si>
  <si>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</si>
  <si>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</si>
  <si>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</si>
  <si>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</si>
  <si>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</si>
  <si>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</si>
  <si>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</si>
  <si>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</si>
  <si>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</si>
  <si>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</si>
  <si>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</si>
  <si>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</si>
  <si>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</si>
  <si>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</si>
  <si>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</si>
  <si>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</si>
  <si>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</si>
  <si>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</si>
  <si>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</si>
  <si>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</si>
  <si>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</si>
  <si>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</si>
  <si>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</si>
  <si>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</si>
  <si>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</si>
  <si>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</si>
  <si>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</si>
  <si>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</si>
  <si>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</si>
  <si>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</si>
  <si>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</si>
  <si>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</si>
  <si>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</si>
  <si>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</si>
  <si>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</si>
  <si>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</si>
  <si>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</si>
  <si>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</si>
  <si>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</si>
  <si>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</si>
  <si>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</si>
  <si>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</si>
  <si>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</si>
  <si>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</si>
  <si>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</si>
  <si>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</si>
  <si>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</si>
  <si>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</si>
  <si>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</si>
  <si>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</si>
  <si>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</si>
  <si>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</si>
  <si>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</si>
  <si>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</si>
  <si>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</si>
  <si>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</si>
  <si>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</si>
  <si>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</si>
  <si>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</si>
  <si>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</si>
  <si>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</si>
  <si>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</si>
  <si>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</si>
  <si>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</si>
  <si>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</si>
  <si>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</si>
  <si>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</si>
  <si>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</si>
  <si>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</si>
  <si>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</si>
  <si>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</si>
  <si>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</si>
  <si>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</si>
  <si>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</si>
  <si>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</si>
  <si>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</si>
  <si>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</si>
  <si>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</si>
  <si>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</si>
  <si>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</si>
  <si>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</si>
  <si>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</si>
  <si>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</si>
  <si>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</si>
  <si>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</si>
  <si>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</si>
  <si>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</si>
  <si>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</si>
  <si>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</si>
  <si>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</si>
  <si>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</si>
  <si>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</si>
  <si>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</si>
  <si>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</si>
  <si>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</si>
  <si>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</si>
  <si>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</si>
  <si>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</si>
  <si>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</si>
  <si>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</si>
  <si>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</si>
  <si>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</si>
  <si>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</si>
  <si>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</si>
  <si>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</si>
  <si>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</si>
  <si>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</si>
  <si>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</si>
  <si>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</si>
  <si>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</si>
  <si>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</si>
  <si>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</si>
  <si>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</si>
  <si>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</si>
  <si>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</si>
  <si>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</si>
  <si>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</si>
  <si>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</si>
  <si>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</si>
  <si>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</si>
  <si>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</si>
  <si>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</si>
  <si>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</si>
  <si>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</si>
  <si>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</si>
  <si>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</si>
  <si>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</si>
  <si>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</si>
  <si>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</si>
  <si>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</si>
  <si>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</si>
  <si>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</si>
  <si>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</si>
  <si>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</si>
  <si>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</si>
  <si>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</si>
  <si>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</si>
  <si>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</si>
  <si>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</si>
  <si>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</si>
  <si>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</si>
  <si>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</si>
  <si>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</si>
  <si>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</si>
  <si>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</si>
  <si>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</si>
  <si>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</si>
  <si>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</si>
  <si>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</si>
  <si>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</si>
  <si>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</si>
  <si>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</si>
  <si>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</si>
  <si>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</si>
  <si>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</si>
  <si>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</si>
  <si>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</si>
  <si>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</si>
  <si>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</si>
  <si>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</si>
  <si>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</si>
  <si>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</si>
  <si>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</si>
  <si>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</si>
  <si>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</si>
  <si>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</si>
  <si>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</si>
  <si>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</si>
  <si>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</si>
  <si>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</si>
  <si>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</si>
  <si>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</si>
  <si>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</si>
  <si>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</si>
  <si>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</si>
  <si>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</si>
  <si>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</si>
  <si>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</si>
  <si>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</si>
  <si>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</si>
  <si>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</si>
  <si>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</si>
  <si>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</si>
  <si>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</si>
  <si>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</si>
  <si>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</si>
  <si>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</si>
  <si>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</si>
  <si>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</si>
  <si>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</si>
  <si>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</si>
  <si>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</si>
  <si>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</si>
  <si>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</si>
  <si>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</si>
  <si>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</si>
  <si>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</si>
  <si>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</si>
  <si>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</si>
  <si>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</si>
  <si>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</si>
  <si>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</si>
  <si>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</si>
  <si>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</si>
  <si>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</si>
  <si>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</si>
  <si>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</si>
  <si>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</si>
  <si>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</si>
  <si>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</si>
  <si>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</si>
  <si>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</si>
  <si>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</si>
  <si>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</si>
  <si>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</si>
  <si>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</si>
  <si>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</si>
  <si>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</si>
  <si>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</si>
  <si>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</si>
  <si>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</si>
  <si>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</si>
  <si>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</si>
  <si>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</si>
  <si>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</si>
  <si>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</si>
  <si>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</si>
  <si>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</si>
  <si>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</si>
  <si>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</si>
  <si>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</si>
  <si>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</si>
  <si>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</si>
  <si>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</si>
  <si>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</si>
  <si>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</si>
  <si>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</si>
  <si>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</si>
  <si>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</si>
  <si>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</si>
  <si>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</si>
  <si>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</si>
  <si>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</si>
  <si>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</si>
  <si>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</si>
  <si>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</si>
  <si>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</si>
  <si>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</si>
  <si>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</si>
  <si>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</si>
  <si>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</si>
  <si>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</si>
  <si>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</si>
  <si>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</si>
  <si>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</si>
  <si>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</si>
  <si>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</si>
  <si>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</si>
  <si>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</si>
  <si>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</si>
  <si>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</si>
  <si>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</si>
  <si>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</si>
  <si>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</si>
  <si>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</si>
  <si>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</si>
  <si>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</si>
  <si>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</si>
  <si>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</si>
  <si>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</si>
  <si>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</si>
  <si>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</si>
  <si>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</si>
  <si>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</si>
  <si>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</si>
  <si>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</si>
  <si>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</si>
  <si>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</si>
  <si>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</si>
  <si>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</si>
  <si>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</si>
  <si>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</si>
  <si>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</si>
  <si>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</si>
  <si>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</si>
  <si>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</si>
  <si>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</si>
  <si>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</si>
  <si>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</si>
  <si>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</si>
  <si>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</si>
  <si>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</si>
  <si>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</si>
  <si>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</si>
  <si>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</si>
  <si>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</si>
  <si>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</si>
  <si>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</si>
  <si>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</si>
  <si>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</si>
  <si>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</si>
  <si>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</si>
  <si>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</si>
  <si>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</si>
  <si>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</si>
  <si>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</si>
  <si>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</si>
  <si>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</si>
  <si>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</si>
  <si>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</si>
  <si>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</si>
  <si>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</si>
  <si>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</si>
  <si>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</si>
  <si>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</si>
  <si>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</si>
  <si>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</si>
  <si>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</si>
  <si>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</si>
  <si>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</si>
  <si>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</si>
  <si>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</si>
  <si>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</si>
  <si>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</si>
  <si>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</si>
  <si>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</si>
  <si>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</si>
  <si>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</si>
  <si>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</si>
  <si>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</si>
  <si>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</si>
  <si>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</si>
  <si>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</si>
  <si>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</si>
  <si>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</si>
  <si>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</si>
  <si>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</si>
  <si>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</si>
  <si>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</si>
  <si>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</si>
  <si>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</si>
  <si>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</si>
  <si>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</si>
  <si>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</si>
  <si>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</si>
  <si>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</si>
  <si>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</si>
  <si>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</si>
  <si>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</si>
  <si>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</si>
  <si>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</si>
  <si>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</si>
  <si>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</si>
  <si>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</si>
  <si>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</si>
  <si>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</si>
  <si>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</si>
  <si>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</si>
  <si>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</si>
  <si>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</si>
  <si>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</si>
  <si>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</si>
  <si>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</si>
  <si>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</si>
  <si>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</si>
  <si>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</si>
  <si>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</si>
  <si>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</si>
  <si>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</si>
  <si>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</si>
  <si>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</si>
  <si>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</si>
  <si>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</si>
  <si>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</si>
  <si>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</si>
  <si>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</si>
  <si>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</si>
  <si>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</si>
  <si>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</si>
  <si>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</si>
  <si>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</si>
  <si>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</si>
  <si>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</si>
  <si>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</si>
  <si>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</si>
  <si>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</si>
  <si>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</si>
  <si>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</si>
  <si>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</si>
  <si>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</si>
  <si>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</si>
  <si>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</si>
  <si>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</si>
  <si>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</si>
  <si>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</si>
  <si>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</si>
  <si>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</si>
  <si>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</si>
  <si>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</si>
  <si>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</si>
  <si>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</si>
  <si>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</si>
  <si>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</si>
  <si>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</si>
  <si>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</si>
  <si>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</si>
  <si>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</si>
  <si>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</si>
  <si>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</si>
  <si>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</si>
  <si>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</si>
  <si>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</si>
  <si>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</si>
  <si>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</si>
  <si>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</si>
  <si>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</si>
  <si>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</si>
  <si>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</si>
  <si>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</si>
  <si>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</si>
  <si>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</si>
  <si>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</si>
  <si>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</si>
  <si>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</si>
  <si>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</si>
  <si>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</si>
  <si>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</si>
  <si>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</si>
  <si>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</si>
  <si>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</si>
  <si>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</si>
  <si>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</si>
  <si>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</si>
  <si>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</si>
  <si>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</si>
  <si>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</si>
  <si>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</si>
  <si>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</si>
  <si>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</si>
  <si>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</si>
  <si>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</si>
  <si>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</si>
  <si>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</si>
  <si>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</si>
  <si>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</si>
  <si>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</si>
  <si>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</si>
  <si>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</si>
  <si>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</si>
  <si>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</si>
  <si>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</si>
  <si>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</si>
  <si>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</si>
  <si>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</si>
  <si>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</si>
  <si>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</si>
  <si>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</si>
  <si>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</si>
  <si>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</si>
  <si>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</si>
  <si>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</si>
  <si>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</si>
  <si>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</si>
  <si>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</si>
  <si>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</si>
  <si>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</si>
  <si>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</si>
  <si>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</si>
  <si>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</si>
  <si>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</si>
  <si>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</si>
  <si>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</si>
  <si>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</si>
  <si>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</si>
  <si>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</si>
  <si>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</si>
  <si>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</si>
  <si>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</si>
  <si>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</si>
  <si>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</si>
  <si>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</si>
  <si>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</si>
  <si>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</si>
  <si>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</si>
  <si>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</si>
  <si>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</si>
  <si>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</si>
  <si>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</si>
  <si>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</si>
  <si>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</si>
  <si>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</si>
  <si>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</si>
  <si>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</si>
  <si>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</si>
  <si>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</si>
  <si>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</si>
  <si>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</si>
  <si>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</si>
  <si>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</si>
  <si>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</si>
  <si>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</si>
  <si>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</si>
  <si>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</si>
  <si>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</si>
  <si>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</si>
  <si>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</si>
  <si>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</si>
  <si>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</si>
  <si>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</si>
  <si>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</si>
  <si>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</si>
  <si>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</si>
  <si>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</si>
  <si>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</si>
  <si>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</si>
  <si>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</si>
  <si>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</si>
  <si>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</si>
  <si>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</si>
  <si>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</si>
  <si>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</si>
  <si>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</si>
  <si>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</si>
  <si>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</si>
  <si>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</si>
  <si>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</si>
  <si>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</si>
  <si>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</si>
  <si>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</si>
  <si>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</si>
  <si>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</si>
  <si>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</si>
  <si>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</si>
  <si>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</si>
  <si>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</si>
  <si>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</si>
  <si>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</si>
  <si>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</si>
  <si>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</si>
  <si>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</si>
  <si>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</si>
  <si>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</si>
  <si>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</si>
  <si>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</si>
  <si>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</si>
  <si>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</si>
  <si>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</si>
  <si>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</si>
  <si>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</si>
  <si>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</si>
  <si>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</si>
  <si>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</si>
  <si>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</si>
  <si>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</si>
  <si>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</si>
  <si>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</si>
  <si>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</si>
  <si>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</si>
  <si>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</si>
  <si>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</si>
  <si>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</si>
  <si>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</si>
  <si>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</si>
  <si>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</si>
  <si>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</si>
  <si>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</si>
  <si>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</si>
  <si>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</si>
  <si>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</si>
  <si>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</si>
  <si>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</si>
  <si>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</si>
  <si>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</si>
  <si>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</si>
  <si>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</si>
  <si>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</si>
  <si>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</si>
  <si>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</si>
  <si>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</si>
  <si>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</si>
  <si>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</si>
  <si>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</si>
  <si>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</si>
  <si>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</si>
  <si>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</si>
  <si>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</si>
  <si>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</si>
  <si>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</si>
  <si>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</si>
  <si>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</si>
  <si>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</si>
  <si>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</si>
  <si>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</si>
  <si>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</si>
  <si>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</si>
  <si>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</si>
  <si>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</si>
  <si>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</si>
  <si>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</si>
  <si>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</si>
  <si>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</si>
  <si>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</si>
  <si>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</si>
  <si>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</si>
  <si>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</si>
  <si>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</si>
  <si>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</si>
  <si>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</si>
  <si>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</si>
  <si>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</si>
  <si>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</si>
  <si>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</si>
  <si>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</si>
  <si>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</si>
  <si>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</si>
  <si>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</si>
  <si>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</si>
  <si>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</si>
  <si>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</si>
  <si>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</si>
  <si>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</si>
  <si>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</si>
  <si>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</si>
  <si>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</si>
  <si>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</si>
  <si>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</si>
  <si>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</si>
  <si>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</si>
  <si>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</si>
  <si>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</si>
  <si>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</si>
  <si>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</si>
  <si>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</si>
  <si>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</si>
  <si>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</si>
  <si>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</si>
  <si>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</si>
  <si>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</si>
  <si>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</si>
  <si>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</si>
  <si>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</si>
  <si>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</si>
  <si>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</si>
  <si>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</si>
  <si>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</si>
  <si>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</si>
  <si>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</si>
  <si>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</si>
  <si>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</si>
  <si>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</si>
  <si>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</si>
  <si>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</si>
  <si>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</si>
  <si>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</si>
  <si>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</si>
  <si>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</si>
  <si>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</si>
  <si>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</si>
  <si>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</si>
  <si>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</si>
  <si>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</si>
  <si>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</si>
  <si>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</si>
  <si>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</si>
  <si>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</si>
  <si>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</si>
  <si>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</si>
  <si>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</si>
  <si>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</si>
  <si>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</si>
  <si>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</si>
  <si>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</si>
  <si>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</si>
  <si>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</si>
  <si>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</si>
  <si>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</si>
  <si>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</si>
  <si>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</si>
  <si>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</si>
  <si>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</si>
  <si>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</si>
  <si>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</si>
  <si>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</si>
  <si>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</si>
  <si>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</si>
  <si>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</si>
  <si>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</si>
  <si>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</si>
  <si>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</si>
  <si>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</si>
  <si>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</si>
  <si>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</si>
  <si>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</si>
  <si>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</si>
  <si>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</si>
  <si>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</si>
  <si>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</si>
  <si>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</si>
  <si>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</si>
  <si>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</si>
  <si>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</si>
  <si>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</si>
  <si>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</si>
  <si>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</si>
  <si>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</si>
  <si>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</si>
  <si>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</si>
  <si>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</si>
  <si>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</si>
  <si>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</si>
  <si>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</si>
  <si>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</si>
  <si>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</si>
  <si>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</si>
  <si>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</si>
  <si>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</si>
  <si>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</si>
  <si>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</si>
  <si>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</si>
  <si>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</si>
  <si>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</si>
  <si>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</si>
  <si>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</si>
  <si>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</si>
  <si>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</si>
  <si>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</si>
  <si>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</si>
  <si>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</si>
  <si>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</si>
  <si>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</si>
  <si>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</si>
  <si>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</si>
  <si>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</si>
  <si>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</si>
  <si>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</si>
  <si>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</si>
  <si>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</si>
  <si>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</si>
  <si>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</si>
  <si>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</si>
  <si>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</si>
  <si>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</si>
  <si>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</si>
  <si>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</si>
  <si>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</si>
  <si>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</si>
  <si>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</si>
  <si>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</si>
  <si>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</si>
  <si>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</si>
  <si>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</si>
  <si>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</si>
  <si>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</si>
  <si>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</si>
  <si>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</si>
  <si>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</si>
  <si>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</si>
  <si>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</si>
  <si>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</si>
  <si>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</si>
  <si>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</si>
  <si>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</si>
  <si>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</si>
  <si>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</si>
  <si>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</si>
  <si>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</si>
  <si>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</si>
  <si>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</si>
  <si>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</si>
  <si>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</si>
  <si>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</si>
  <si>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</si>
  <si>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</si>
  <si>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</si>
  <si>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</si>
  <si>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</si>
  <si>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</si>
  <si>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</si>
  <si>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</si>
  <si>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</si>
  <si>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</si>
  <si>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</si>
  <si>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</si>
  <si>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</si>
  <si>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</si>
  <si>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</si>
  <si>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</si>
  <si>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</si>
  <si>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</si>
  <si>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</si>
  <si>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</si>
  <si>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</si>
  <si>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</si>
  <si>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</si>
  <si>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</si>
  <si>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</si>
  <si>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</si>
  <si>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</si>
  <si>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</si>
  <si>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</si>
  <si>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</si>
  <si>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</si>
  <si>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</si>
  <si>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</si>
  <si>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</si>
  <si>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</si>
  <si>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</si>
  <si>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</si>
  <si>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</si>
  <si>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</si>
  <si>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</si>
  <si>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</si>
  <si>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</si>
  <si>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</si>
  <si>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</si>
  <si>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</si>
  <si>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</si>
  <si>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</si>
  <si>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</si>
  <si>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</si>
  <si>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</si>
  <si>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</si>
  <si>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</si>
  <si>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</si>
  <si>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</si>
  <si>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</si>
  <si>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</si>
  <si>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</si>
  <si>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</si>
  <si>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</si>
  <si>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</si>
  <si>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</si>
  <si>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</si>
  <si>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</si>
  <si>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</si>
  <si>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</si>
  <si>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</si>
  <si>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</si>
  <si>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</si>
  <si>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</si>
  <si>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</si>
  <si>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</si>
  <si>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</si>
  <si>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</si>
  <si>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</si>
  <si>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</si>
  <si>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</si>
  <si>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</si>
  <si>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</si>
  <si>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</si>
  <si>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</si>
  <si>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</si>
  <si>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</si>
  <si>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</si>
  <si>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</si>
  <si>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</si>
  <si>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</si>
  <si>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</si>
  <si>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</si>
  <si>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</si>
  <si>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</si>
  <si>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</si>
  <si>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</si>
  <si>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</si>
  <si>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</si>
  <si>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</si>
  <si>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</si>
  <si>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</si>
  <si>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</si>
  <si>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</si>
  <si>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</si>
  <si>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</si>
  <si>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</si>
  <si>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</si>
  <si>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</si>
  <si>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</si>
  <si>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</si>
  <si>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</si>
  <si>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</si>
  <si>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</si>
  <si>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</si>
  <si>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</si>
  <si>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</si>
  <si>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</si>
  <si>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</si>
  <si>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</si>
  <si>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</si>
  <si>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</si>
  <si>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</si>
  <si>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</si>
  <si>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</si>
  <si>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</si>
  <si>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</si>
  <si>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</si>
  <si>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</si>
  <si>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</si>
  <si>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</si>
  <si>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</si>
  <si>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</si>
  <si>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</si>
  <si>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</si>
  <si>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</si>
  <si>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</si>
  <si>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</si>
  <si>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</si>
  <si>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</si>
  <si>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</si>
  <si>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</si>
  <si>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</si>
  <si>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</si>
  <si>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</si>
  <si>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</si>
  <si>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</si>
  <si>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</si>
  <si>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</si>
  <si>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</si>
  <si>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</si>
  <si>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</si>
  <si>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</si>
  <si>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</si>
  <si>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</si>
  <si>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</si>
  <si>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</si>
  <si>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</si>
  <si>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</si>
  <si>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</si>
  <si>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</si>
  <si>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</si>
  <si>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</si>
  <si>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</si>
  <si>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</si>
  <si>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</si>
  <si>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</si>
  <si>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</si>
  <si>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</si>
  <si>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</si>
  <si>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</si>
  <si>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</si>
  <si>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</si>
  <si>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</si>
  <si>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</si>
  <si>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</si>
  <si>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</si>
  <si>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</si>
  <si>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</si>
  <si>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</si>
  <si>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</si>
  <si>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</si>
  <si>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</si>
  <si>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</si>
  <si>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</si>
  <si>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</si>
  <si>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</si>
  <si>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</si>
  <si>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</si>
  <si>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</si>
  <si>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</si>
  <si>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</si>
  <si>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</si>
  <si>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</si>
  <si>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</si>
  <si>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</si>
  <si>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</si>
  <si>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</si>
  <si>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</si>
  <si>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</si>
  <si>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</si>
  <si>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</si>
  <si>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</si>
  <si>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</si>
  <si>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</si>
  <si>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</si>
  <si>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</si>
  <si>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</si>
  <si>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</si>
  <si>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</si>
  <si>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</si>
  <si>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</si>
  <si>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</si>
  <si>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</si>
  <si>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</si>
  <si>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</si>
  <si>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</si>
  <si>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</si>
  <si>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</si>
  <si>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</si>
  <si>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</si>
  <si>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</si>
  <si>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</si>
  <si>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</si>
  <si>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</si>
  <si>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</si>
  <si>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</si>
  <si>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</si>
  <si>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</si>
  <si>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</si>
  <si>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</si>
  <si>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</si>
  <si>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</si>
  <si>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</si>
  <si>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</si>
  <si>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</si>
  <si>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</si>
  <si>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</si>
  <si>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</si>
  <si>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</si>
  <si>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</si>
  <si>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</si>
  <si>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</si>
  <si>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</si>
  <si>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</si>
  <si>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</si>
  <si>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</si>
  <si>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</si>
  <si>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</si>
  <si>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</si>
  <si>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</si>
  <si>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</si>
  <si>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</si>
  <si>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</si>
  <si>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</si>
  <si>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</si>
  <si>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</si>
  <si>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</si>
  <si>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</si>
  <si>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</si>
  <si>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</si>
  <si>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</si>
  <si>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</si>
  <si>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</si>
  <si>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</si>
  <si>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</si>
  <si>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</si>
  <si>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</si>
  <si>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</si>
  <si>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</si>
  <si>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</si>
  <si>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</si>
  <si>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</si>
  <si>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</si>
  <si>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</si>
  <si>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</si>
  <si>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</si>
  <si>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</si>
  <si>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</si>
  <si>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</si>
  <si>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</si>
  <si>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</si>
  <si>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</si>
  <si>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</si>
  <si>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</si>
  <si>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</si>
  <si>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</si>
  <si>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</si>
  <si>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</si>
  <si>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</si>
  <si>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</si>
  <si>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</si>
  <si>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</si>
  <si>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</si>
  <si>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</si>
  <si>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</si>
  <si>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</si>
  <si>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</si>
  <si>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</si>
  <si>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</si>
  <si>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</si>
  <si>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</si>
  <si>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</si>
  <si>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</si>
  <si>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</si>
  <si>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</si>
  <si>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</si>
  <si>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</si>
  <si>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</si>
  <si>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</si>
  <si>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</si>
  <si>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</si>
  <si>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</si>
  <si>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</si>
  <si>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</si>
  <si>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</si>
  <si>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</si>
  <si>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</si>
  <si>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</si>
  <si>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</si>
  <si>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</si>
  <si>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</si>
  <si>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</si>
  <si>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</si>
  <si>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</si>
  <si>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</si>
  <si>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</si>
  <si>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</si>
  <si>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</si>
  <si>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</si>
  <si>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</si>
  <si>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</si>
  <si>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</si>
  <si>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</si>
  <si>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</si>
  <si>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</si>
  <si>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</si>
  <si>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</si>
  <si>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</si>
  <si>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</si>
  <si>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</si>
  <si>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</si>
  <si>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</si>
  <si>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</si>
  <si>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</si>
  <si>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</si>
  <si>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</si>
  <si>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</si>
  <si>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</si>
  <si>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</si>
  <si>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</si>
  <si>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</si>
  <si>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</si>
  <si>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</si>
  <si>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</si>
  <si>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</si>
  <si>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</si>
  <si>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</si>
  <si>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</si>
  <si>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</si>
  <si>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</si>
  <si>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</si>
  <si>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</si>
  <si>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</si>
  <si>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</si>
  <si>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</si>
  <si>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</si>
  <si>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</si>
  <si>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</si>
  <si>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</si>
  <si>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</si>
  <si>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</si>
  <si>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</si>
  <si>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</si>
  <si>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</si>
  <si>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</si>
  <si>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</si>
  <si>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</si>
  <si>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</si>
  <si>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</si>
  <si>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</si>
  <si>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</si>
  <si>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</si>
  <si>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</si>
  <si>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</si>
  <si>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</si>
  <si>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</si>
  <si>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</si>
  <si>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</si>
  <si>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</si>
  <si>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</si>
  <si>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</si>
  <si>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</si>
  <si>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</si>
  <si>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</si>
  <si>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</si>
  <si>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</si>
  <si>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</si>
  <si>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</si>
  <si>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</si>
  <si>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</si>
  <si>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</si>
  <si>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</si>
  <si>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</si>
  <si>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</si>
  <si>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</si>
  <si>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</si>
  <si>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</si>
  <si>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</si>
  <si>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</si>
  <si>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</si>
  <si>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</si>
  <si>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</si>
  <si>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</si>
  <si>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</si>
  <si>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</si>
  <si>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</si>
  <si>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</si>
  <si>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</si>
  <si>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</si>
  <si>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</si>
  <si>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</si>
  <si>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</si>
  <si>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</si>
  <si>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</si>
  <si>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</si>
  <si>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</si>
  <si>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</si>
  <si>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</si>
  <si>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</si>
  <si>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</si>
  <si>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</si>
  <si>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</si>
  <si>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</si>
  <si>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</si>
  <si>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</si>
  <si>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</si>
  <si>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</si>
  <si>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</si>
  <si>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</si>
  <si>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</si>
  <si>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</si>
  <si>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</si>
  <si>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</si>
  <si>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</si>
  <si>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</si>
  <si>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</si>
  <si>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</si>
  <si>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</si>
  <si>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</si>
  <si>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</si>
  <si>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</si>
  <si>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</si>
  <si>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</si>
  <si>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</si>
  <si>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</si>
  <si>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</si>
  <si>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</si>
  <si>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</si>
  <si>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</si>
  <si>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</si>
  <si>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</si>
  <si>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</si>
  <si>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</si>
  <si>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</si>
  <si>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</si>
  <si>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</si>
  <si>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</si>
  <si>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</si>
  <si>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</si>
  <si>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</si>
  <si>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</si>
  <si>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</si>
  <si>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</si>
  <si>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</si>
  <si>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</si>
  <si>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</si>
  <si>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</si>
  <si>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</si>
  <si>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</si>
  <si>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</si>
  <si>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</si>
  <si>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</si>
  <si>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</si>
  <si>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</si>
  <si>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</si>
  <si>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</si>
  <si>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</si>
  <si>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</si>
  <si>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</si>
  <si>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</si>
  <si>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</si>
  <si>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</si>
  <si>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</si>
  <si>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</si>
  <si>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</si>
  <si>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</si>
  <si>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</si>
  <si>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</si>
  <si>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</si>
  <si>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</si>
  <si>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</si>
  <si>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</si>
  <si>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</si>
  <si>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</si>
  <si>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</si>
  <si>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</si>
  <si>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</si>
  <si>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</si>
  <si>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</si>
  <si>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</si>
  <si>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</si>
  <si>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</si>
  <si>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</si>
  <si>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</si>
  <si>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</si>
  <si>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</si>
  <si>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</si>
  <si>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</si>
  <si>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</si>
  <si>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</si>
  <si>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</si>
  <si>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</si>
  <si>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</si>
  <si>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</si>
  <si>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</si>
  <si>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</si>
  <si>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</si>
  <si>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</si>
  <si>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</si>
  <si>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</si>
  <si>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</si>
  <si>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</si>
  <si>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</si>
  <si>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</si>
  <si>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</si>
  <si>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</si>
  <si>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</si>
  <si>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</si>
  <si>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</si>
  <si>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</si>
  <si>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</si>
  <si>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</si>
  <si>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</si>
  <si>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</si>
  <si>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</si>
  <si>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</si>
  <si>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</si>
  <si>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</si>
  <si>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</si>
  <si>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</si>
  <si>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</si>
  <si>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</si>
  <si>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</si>
  <si>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</si>
  <si>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</si>
  <si>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</si>
  <si>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</si>
  <si>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</si>
  <si>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</si>
  <si>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</si>
  <si>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</si>
  <si>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</si>
  <si>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</si>
  <si>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</si>
  <si>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</si>
  <si>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</si>
  <si>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</si>
  <si>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</si>
  <si>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</si>
  <si>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</si>
  <si>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</si>
  <si>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</si>
  <si>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</si>
  <si>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</si>
  <si>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</si>
  <si>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</si>
  <si>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</si>
  <si>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</si>
  <si>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</si>
  <si>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</si>
  <si>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</si>
  <si>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</si>
  <si>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</si>
  <si>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</si>
  <si>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</si>
  <si>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</si>
  <si>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</si>
  <si>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</si>
  <si>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</si>
  <si>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</si>
  <si>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</si>
  <si>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</si>
  <si>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</si>
  <si>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</si>
  <si>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</si>
  <si>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</si>
  <si>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</si>
  <si>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</si>
  <si>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</si>
  <si>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</si>
  <si>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</si>
  <si>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</si>
  <si>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</si>
  <si>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</si>
  <si>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</si>
  <si>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</si>
  <si>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</si>
  <si>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</si>
  <si>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</si>
  <si>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</si>
  <si>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</si>
  <si>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</si>
  <si>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</si>
  <si>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</si>
  <si>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</si>
  <si>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</si>
  <si>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</si>
  <si>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</si>
  <si>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</si>
  <si>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</si>
  <si>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</si>
  <si>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</si>
  <si>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</si>
  <si>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</si>
  <si>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</si>
  <si>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</si>
  <si>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</si>
  <si>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</si>
  <si>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</si>
  <si>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</si>
  <si>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</si>
  <si>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</si>
  <si>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</si>
  <si>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</si>
  <si>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</si>
  <si>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</si>
  <si>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</si>
  <si>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</si>
  <si>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</si>
  <si>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</si>
  <si>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</si>
  <si>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</si>
  <si>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</si>
  <si>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</si>
  <si>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</si>
  <si>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</si>
  <si>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</si>
  <si>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</si>
  <si>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</si>
  <si>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</si>
  <si>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</si>
  <si>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</si>
  <si>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</si>
  <si>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</si>
  <si>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</si>
  <si>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</si>
  <si>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</si>
  <si>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</si>
  <si>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</si>
  <si>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</si>
  <si>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</si>
  <si>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</si>
  <si>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</si>
  <si>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</si>
  <si>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</si>
  <si>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</si>
  <si>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</si>
  <si>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</si>
  <si>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</si>
  <si>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</si>
  <si>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</si>
  <si>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</si>
  <si>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</si>
  <si>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</si>
  <si>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</si>
  <si>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</si>
  <si>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</si>
  <si>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</si>
  <si>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</si>
  <si>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</si>
  <si>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</si>
  <si>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</si>
  <si>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</si>
  <si>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</si>
  <si>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</si>
  <si>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</si>
  <si>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</si>
  <si>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</si>
  <si>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</si>
  <si>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</si>
  <si>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</si>
  <si>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</si>
  <si>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</si>
  <si>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</si>
  <si>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</si>
  <si>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</si>
  <si>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</si>
  <si>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</si>
  <si>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</si>
  <si>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</si>
  <si>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</si>
  <si>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</si>
  <si>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</si>
  <si>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</si>
  <si>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</si>
  <si>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</si>
  <si>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</si>
  <si>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</si>
  <si>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</si>
  <si>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</si>
  <si>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</si>
  <si>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</si>
  <si>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</si>
  <si>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</si>
  <si>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</si>
  <si>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</si>
  <si>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</si>
  <si>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</si>
  <si>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</si>
  <si>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</si>
  <si>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</si>
  <si>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</si>
  <si>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</si>
  <si>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</si>
  <si>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</si>
  <si>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</si>
  <si>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</si>
  <si>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</si>
  <si>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</si>
  <si>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</si>
  <si>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</si>
  <si>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</si>
  <si>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</si>
  <si>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</si>
  <si>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</si>
  <si>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</si>
  <si>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</si>
  <si>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</si>
  <si>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</si>
  <si>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</si>
  <si>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</si>
  <si>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</si>
  <si>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</si>
  <si>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</si>
  <si>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</si>
  <si>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</si>
  <si>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</si>
  <si>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</si>
  <si>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</si>
  <si>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</si>
  <si>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</si>
  <si>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</si>
  <si>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</si>
  <si>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</si>
  <si>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</si>
  <si>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</si>
  <si>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</si>
  <si>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</si>
  <si>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</si>
  <si>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</si>
  <si>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</si>
  <si>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</si>
  <si>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</si>
  <si>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</si>
  <si>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</si>
  <si>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</si>
  <si>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</si>
  <si>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</si>
  <si>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</si>
  <si>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</si>
  <si>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</si>
  <si>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</si>
  <si>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</si>
  <si>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</si>
  <si>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</si>
  <si>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</si>
  <si>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</si>
  <si>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</si>
  <si>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</si>
  <si>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</si>
  <si>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</si>
  <si>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</si>
  <si>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</si>
  <si>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</si>
  <si>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</si>
  <si>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</si>
  <si>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</si>
  <si>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</si>
  <si>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</si>
  <si>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</si>
  <si>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</si>
  <si>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</si>
  <si>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</si>
  <si>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</si>
  <si>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</si>
  <si>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</si>
  <si>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</si>
  <si>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</si>
  <si>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</si>
  <si>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</si>
  <si>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</si>
  <si>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</si>
  <si>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</si>
  <si>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</si>
  <si>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</si>
  <si>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</si>
  <si>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</si>
  <si>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</si>
  <si>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</si>
  <si>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</si>
  <si>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</si>
  <si>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</si>
  <si>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</si>
  <si>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</si>
  <si>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</si>
  <si>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</si>
  <si>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</si>
  <si>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</si>
  <si>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</si>
  <si>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</si>
  <si>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</si>
  <si>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</si>
  <si>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</si>
  <si>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</si>
  <si>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</si>
  <si>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</si>
  <si>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</si>
  <si>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</si>
  <si>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</si>
  <si>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</si>
  <si>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</si>
  <si>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</si>
  <si>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</si>
  <si>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</si>
  <si>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</si>
  <si>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</si>
  <si>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</si>
  <si>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</si>
  <si>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</si>
  <si>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</si>
  <si>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</si>
  <si>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</si>
  <si>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</si>
  <si>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</si>
  <si>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</si>
  <si>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</si>
  <si>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</si>
  <si>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</si>
  <si>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</si>
  <si>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</si>
  <si>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</si>
  <si>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</si>
  <si>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</si>
  <si>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</si>
  <si>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</si>
  <si>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</si>
  <si>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</si>
  <si>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</si>
  <si>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</si>
  <si>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</si>
  <si>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</si>
  <si>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</si>
  <si>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</si>
  <si>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</si>
  <si>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</si>
  <si>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</si>
  <si>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</si>
  <si>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</si>
  <si>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</si>
  <si>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</si>
  <si>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</si>
  <si>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</si>
  <si>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</si>
  <si>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</si>
  <si>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</si>
  <si>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</si>
  <si>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</si>
  <si>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</si>
  <si>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</si>
  <si>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</si>
  <si>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</si>
  <si>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</si>
  <si>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</si>
  <si>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</si>
  <si>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</si>
  <si>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</si>
  <si>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</si>
  <si>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</si>
  <si>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</si>
  <si>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</si>
  <si>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</si>
  <si>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</si>
  <si>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</si>
  <si>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</si>
  <si>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</si>
  <si>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</si>
  <si>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</si>
  <si>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</si>
  <si>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</si>
  <si>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</si>
  <si>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</si>
  <si>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</si>
  <si>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</si>
  <si>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</si>
  <si>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</si>
  <si>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</si>
  <si>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</si>
  <si>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</si>
  <si>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</si>
  <si>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</si>
  <si>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</si>
  <si>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</si>
  <si>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</si>
  <si>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</si>
  <si>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</si>
  <si>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</si>
  <si>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</si>
  <si>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</si>
  <si>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</si>
  <si>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</si>
  <si>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</si>
  <si>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</si>
  <si>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</si>
  <si>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</si>
  <si>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</si>
  <si>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</si>
  <si>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</si>
  <si>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</si>
  <si>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</si>
  <si>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</si>
  <si>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</si>
  <si>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</si>
  <si>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</si>
  <si>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</si>
  <si>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</si>
  <si>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</si>
  <si>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</si>
  <si>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</si>
  <si>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</si>
  <si>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</si>
  <si>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</si>
  <si>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</si>
  <si>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</si>
  <si>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</si>
  <si>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</si>
  <si>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</si>
  <si>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</si>
  <si>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</si>
  <si>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</si>
  <si>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</si>
  <si>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</si>
  <si>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</si>
  <si>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</si>
  <si>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</si>
  <si>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</si>
  <si>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</si>
  <si>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</si>
  <si>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</si>
  <si>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</si>
  <si>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</si>
  <si>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</si>
  <si>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</si>
  <si>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</si>
  <si>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</si>
  <si>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</si>
  <si>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</si>
  <si>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</si>
  <si>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</si>
  <si>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</si>
  <si>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</si>
  <si>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</si>
  <si>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</si>
  <si>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</si>
  <si>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</si>
  <si>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</si>
  <si>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</si>
  <si>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</si>
  <si>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</si>
  <si>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</si>
  <si>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</si>
  <si>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</si>
  <si>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</si>
  <si>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</si>
  <si>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</si>
  <si>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</si>
  <si>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</si>
  <si>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</si>
  <si>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</si>
  <si>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</si>
  <si>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</si>
  <si>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</si>
  <si>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</si>
  <si>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</si>
  <si>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</si>
  <si>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</si>
  <si>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</si>
  <si>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</si>
  <si>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</si>
  <si>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</si>
  <si>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</si>
  <si>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</si>
  <si>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</si>
  <si>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</si>
  <si>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</si>
  <si>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</si>
  <si>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</si>
  <si>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</si>
  <si>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</si>
  <si>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</si>
  <si>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</si>
  <si>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</si>
  <si>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</si>
  <si>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</si>
  <si>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</si>
  <si>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</si>
  <si>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</si>
  <si>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</si>
  <si>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</si>
  <si>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</si>
  <si>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</si>
  <si>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</si>
  <si>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</si>
  <si>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</si>
  <si>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</si>
  <si>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</si>
  <si>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</si>
  <si>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</si>
  <si>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</si>
  <si>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</si>
  <si>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</si>
  <si>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</si>
  <si>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</si>
  <si>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</si>
  <si>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</si>
  <si>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</si>
  <si>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</si>
  <si>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</si>
  <si>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</si>
  <si>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</si>
  <si>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</si>
  <si>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</si>
  <si>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</si>
  <si>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</si>
  <si>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</si>
  <si>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</si>
  <si>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</si>
  <si>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</si>
  <si>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</si>
  <si>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</si>
  <si>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</si>
  <si>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</si>
  <si>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</si>
  <si>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</si>
  <si>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</si>
  <si>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</si>
  <si>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</si>
  <si>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</si>
  <si>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</si>
  <si>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</si>
  <si>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</si>
  <si>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</si>
  <si>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</si>
  <si>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</si>
  <si>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</si>
  <si>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</si>
  <si>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</si>
  <si>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</si>
  <si>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</si>
  <si>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</si>
  <si>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</si>
  <si>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</si>
  <si>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</si>
  <si>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</si>
  <si>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</si>
  <si>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</si>
  <si>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</si>
  <si>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</si>
  <si>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</si>
  <si>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</si>
  <si>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</si>
  <si>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</si>
  <si>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</si>
  <si>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</si>
  <si>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</si>
  <si>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</si>
  <si>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</si>
  <si>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</si>
  <si>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</si>
  <si>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</si>
  <si>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</si>
  <si>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</si>
  <si>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</si>
  <si>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</si>
  <si>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</si>
  <si>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</si>
  <si>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</si>
  <si>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</si>
  <si>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</si>
  <si>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</si>
  <si>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</si>
  <si>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</si>
  <si>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</si>
  <si>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</si>
  <si>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</si>
  <si>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</si>
  <si>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</si>
  <si>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</si>
  <si>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</si>
  <si>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</si>
  <si>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</si>
  <si>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</si>
  <si>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</si>
  <si>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</si>
  <si>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</si>
  <si>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</si>
  <si>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</si>
  <si>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</si>
  <si>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</si>
  <si>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</si>
  <si>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</si>
  <si>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</si>
  <si>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</si>
  <si>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</si>
  <si>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</si>
  <si>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</si>
  <si>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</si>
  <si>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</si>
  <si>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</si>
  <si>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</si>
  <si>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</si>
  <si>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</si>
  <si>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</si>
  <si>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</si>
  <si>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</si>
  <si>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</si>
  <si>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</si>
  <si>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</si>
  <si>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</si>
  <si>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</si>
  <si>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</si>
  <si>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</si>
  <si>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</si>
  <si>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</si>
  <si>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</si>
  <si>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</si>
  <si>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</si>
  <si>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</si>
  <si>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</si>
  <si>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</si>
  <si>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</si>
  <si>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</si>
  <si>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</si>
  <si>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</si>
  <si>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</si>
  <si>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</si>
  <si>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</si>
  <si>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</si>
  <si>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</si>
  <si>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</si>
  <si>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</si>
  <si>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</si>
  <si>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</si>
  <si>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</si>
  <si>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</si>
  <si>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</si>
  <si>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</si>
  <si>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</si>
  <si>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</si>
  <si>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</si>
  <si>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</si>
  <si>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</si>
  <si>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</si>
  <si>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</si>
  <si>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</si>
  <si>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</si>
  <si>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</si>
  <si>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</si>
  <si>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</si>
  <si>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</si>
  <si>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</si>
  <si>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</si>
  <si>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</si>
  <si>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</si>
  <si>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</si>
  <si>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</si>
  <si>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</si>
  <si>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</si>
  <si>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</si>
  <si>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</si>
  <si>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</si>
  <si>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</si>
  <si>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</si>
  <si>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</si>
  <si>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</si>
  <si>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</si>
  <si>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</si>
  <si>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</si>
  <si>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</si>
  <si>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</si>
  <si>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</si>
  <si>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</si>
  <si>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</si>
  <si>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</si>
  <si>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</si>
  <si>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</si>
  <si>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</si>
  <si>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</si>
  <si>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</si>
  <si>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</si>
  <si>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</si>
  <si>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</si>
  <si>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</si>
  <si>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</si>
  <si>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</si>
  <si>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</si>
  <si>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</si>
  <si>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</si>
  <si>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</si>
  <si>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</si>
  <si>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</si>
  <si>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</si>
  <si>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</si>
  <si>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</si>
  <si>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</si>
  <si>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</si>
  <si>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</si>
  <si>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</si>
  <si>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</si>
  <si>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</si>
  <si>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</si>
  <si>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</si>
  <si>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</si>
  <si>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</si>
  <si>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</si>
  <si>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</si>
  <si>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</si>
  <si>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</si>
  <si>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</si>
  <si>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</si>
  <si>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</si>
  <si>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</si>
  <si>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</si>
  <si>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</si>
  <si>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</si>
  <si>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</si>
  <si>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</si>
  <si>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</si>
  <si>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</si>
  <si>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</si>
  <si>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</si>
  <si>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</si>
  <si>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</si>
  <si>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</si>
  <si>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</si>
  <si>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</si>
  <si>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</si>
  <si>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</si>
  <si>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</si>
  <si>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</si>
  <si>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</si>
  <si>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</si>
  <si>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</si>
  <si>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</si>
  <si>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</si>
  <si>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</si>
  <si>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</si>
  <si>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</si>
  <si>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</si>
  <si>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</si>
  <si>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</si>
  <si>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</si>
  <si>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</si>
  <si>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</si>
  <si>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</si>
  <si>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</si>
  <si>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</si>
  <si>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</si>
  <si>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</si>
  <si>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</si>
  <si>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</si>
  <si>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</si>
  <si>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</si>
  <si>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</si>
  <si>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</si>
  <si>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</si>
  <si>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</si>
  <si>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</si>
  <si>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</si>
  <si>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</si>
  <si>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</si>
  <si>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</si>
  <si>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</si>
  <si>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</si>
  <si>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</si>
  <si>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</si>
  <si>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</si>
  <si>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</si>
  <si>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</si>
  <si>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</si>
  <si>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</si>
  <si>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</si>
  <si>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</si>
  <si>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</si>
  <si>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</si>
  <si>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</si>
  <si>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</si>
  <si>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</si>
  <si>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</si>
  <si>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</si>
  <si>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</si>
  <si>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</si>
  <si>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</si>
  <si>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</si>
  <si>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</si>
  <si>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</si>
  <si>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</si>
  <si>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</si>
  <si>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</si>
  <si>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</si>
  <si>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</si>
  <si>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</si>
  <si>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</si>
  <si>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</si>
  <si>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</si>
  <si>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</si>
  <si>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</si>
  <si>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</si>
  <si>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</si>
  <si>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</si>
  <si>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</si>
  <si>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</si>
  <si>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</si>
  <si>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</si>
  <si>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</si>
  <si>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</si>
  <si>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</si>
  <si>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</si>
  <si>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</si>
  <si>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</si>
  <si>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</si>
  <si>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</si>
  <si>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</si>
  <si>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</si>
  <si>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</si>
  <si>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</si>
  <si>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</si>
  <si>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</si>
  <si>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</si>
  <si>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</si>
  <si>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</si>
  <si>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</si>
  <si>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</si>
  <si>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</si>
  <si>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</si>
  <si>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</si>
  <si>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</si>
  <si>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</si>
  <si>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</si>
  <si>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</si>
  <si>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</si>
  <si>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</si>
  <si>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</si>
  <si>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</si>
  <si>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</si>
  <si>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</si>
  <si>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</si>
  <si>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</si>
  <si>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</si>
  <si>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</si>
  <si>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</si>
  <si>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</si>
  <si>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</si>
  <si>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</si>
  <si>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</si>
  <si>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</si>
  <si>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</si>
  <si>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</si>
  <si>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</si>
  <si>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</si>
  <si>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</si>
  <si>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</si>
  <si>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</si>
  <si>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</si>
  <si>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</si>
  <si>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</si>
  <si>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</si>
  <si>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</si>
  <si>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</si>
  <si>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</si>
  <si>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</si>
  <si>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</si>
  <si>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</si>
  <si>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</si>
  <si>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</si>
  <si>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</si>
  <si>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</si>
  <si>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</si>
  <si>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</si>
  <si>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</si>
  <si>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</si>
  <si>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</si>
  <si>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</si>
  <si>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</si>
  <si>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</si>
  <si>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</si>
  <si>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</si>
  <si>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</si>
  <si>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</si>
  <si>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</si>
  <si>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</si>
  <si>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</si>
  <si>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</si>
  <si>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</si>
  <si>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</si>
  <si>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</si>
  <si>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</si>
  <si>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</si>
  <si>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</si>
  <si>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</si>
  <si>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</si>
  <si>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</si>
  <si>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</si>
  <si>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</si>
  <si>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</si>
  <si>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</si>
  <si>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</si>
  <si>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</si>
  <si>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</si>
  <si>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</si>
  <si>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</si>
  <si>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</si>
  <si>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</si>
  <si>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</si>
  <si>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</si>
  <si>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</si>
  <si>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</si>
  <si>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</si>
  <si>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</si>
  <si>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</si>
  <si>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</si>
  <si>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</si>
  <si>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</si>
  <si>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</si>
  <si>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</si>
  <si>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</si>
  <si>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</si>
  <si>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</si>
  <si>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</si>
  <si>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</si>
  <si>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</si>
  <si>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</si>
  <si>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</si>
  <si>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</si>
  <si>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</si>
  <si>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</si>
  <si>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</si>
  <si>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</si>
  <si>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</si>
  <si>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</si>
  <si>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</si>
  <si>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</si>
  <si>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</si>
  <si>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</si>
  <si>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</si>
  <si>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</si>
  <si>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</si>
  <si>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</si>
  <si>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</si>
  <si>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</si>
  <si>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</si>
  <si>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</si>
  <si>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</si>
  <si>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</si>
  <si>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</si>
  <si>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</si>
  <si>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</si>
  <si>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</si>
  <si>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</si>
  <si>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</si>
  <si>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</si>
  <si>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</si>
  <si>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</si>
  <si>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</si>
  <si>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</si>
  <si>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</si>
  <si>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</si>
  <si>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</si>
  <si>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</si>
  <si>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</si>
  <si>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</si>
  <si>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</si>
  <si>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</si>
  <si>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</si>
  <si>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</si>
  <si>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</si>
  <si>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</si>
  <si>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</si>
  <si>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</si>
  <si>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</si>
  <si>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</si>
  <si>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</si>
  <si>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</si>
  <si>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</si>
  <si>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</si>
  <si>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</si>
  <si>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</si>
  <si>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</si>
  <si>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</si>
  <si>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</si>
  <si>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</si>
  <si>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</si>
  <si>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</si>
  <si>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</si>
  <si>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</si>
  <si>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</si>
  <si>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</si>
  <si>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</si>
  <si>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</si>
  <si>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</si>
  <si>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</si>
  <si>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</si>
  <si>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</si>
  <si>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</si>
  <si>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</si>
  <si>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</si>
  <si>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</si>
  <si>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</si>
  <si>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</si>
  <si>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</si>
  <si>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</si>
  <si>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</si>
  <si>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</si>
  <si>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</si>
  <si>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</si>
  <si>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</si>
  <si>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</si>
  <si>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</si>
  <si>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</si>
  <si>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</si>
  <si>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</si>
  <si>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</si>
  <si>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</si>
  <si>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</si>
  <si>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</si>
  <si>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</si>
  <si>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</si>
  <si>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</si>
  <si>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</si>
  <si>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</si>
  <si>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</si>
  <si>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</si>
  <si>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</si>
  <si>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</si>
  <si>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</si>
  <si>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</si>
  <si>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</si>
  <si>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</si>
  <si>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</si>
  <si>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</si>
  <si>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</si>
  <si>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</si>
  <si>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</si>
  <si>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</si>
  <si>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</si>
  <si>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</si>
  <si>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</si>
  <si>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</si>
  <si>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</si>
  <si>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</si>
  <si>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</si>
  <si>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</si>
  <si>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</si>
  <si>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</si>
  <si>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</si>
  <si>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</si>
  <si>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</si>
  <si>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</si>
  <si>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</si>
  <si>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</si>
  <si>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</si>
  <si>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</si>
  <si>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</si>
  <si>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</si>
  <si>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</si>
  <si>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</si>
  <si>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</si>
  <si>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</si>
  <si>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</si>
  <si>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</si>
  <si>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</si>
  <si>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</si>
  <si>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</si>
  <si>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</si>
  <si>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</si>
  <si>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</si>
  <si>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</si>
  <si>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</si>
  <si>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</si>
  <si>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</si>
  <si>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</si>
  <si>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</si>
  <si>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</si>
  <si>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</si>
  <si>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</si>
  <si>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</si>
  <si>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</si>
  <si>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</si>
  <si>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</si>
  <si>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</si>
  <si>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</si>
  <si>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</si>
  <si>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</si>
  <si>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</si>
  <si>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</si>
  <si>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</si>
  <si>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</si>
  <si>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</si>
  <si>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</si>
  <si>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</si>
  <si>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</si>
  <si>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</si>
  <si>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</si>
  <si>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</si>
  <si>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</si>
  <si>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</si>
  <si>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</si>
  <si>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</si>
  <si>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</si>
  <si>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</si>
  <si>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</si>
  <si>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</si>
  <si>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</si>
  <si>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</si>
  <si>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</si>
  <si>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</si>
  <si>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</si>
  <si>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</si>
  <si>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</si>
  <si>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</si>
  <si>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</si>
  <si>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</si>
  <si>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</si>
  <si>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</si>
  <si>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</si>
  <si>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</si>
  <si>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</si>
  <si>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</si>
  <si>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</si>
  <si>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</si>
  <si>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</si>
  <si>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</si>
  <si>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</si>
  <si>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</si>
  <si>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</si>
  <si>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</si>
  <si>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</si>
  <si>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</si>
  <si>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</si>
  <si>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</si>
  <si>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</si>
  <si>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</si>
  <si>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</si>
  <si>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</si>
  <si>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</si>
  <si>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</si>
  <si>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</si>
  <si>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</si>
  <si>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</si>
  <si>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</si>
  <si>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</si>
  <si>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</si>
  <si>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</si>
  <si>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</si>
  <si>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</si>
  <si>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</si>
  <si>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</si>
  <si>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</si>
  <si>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</si>
  <si>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</si>
  <si>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</si>
  <si>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</si>
  <si>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</si>
  <si>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</si>
  <si>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</si>
  <si>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</si>
  <si>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</si>
  <si>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</si>
  <si>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</si>
  <si>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</si>
  <si>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</si>
  <si>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</si>
  <si>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</si>
  <si>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</si>
  <si>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</si>
  <si>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</si>
  <si>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</si>
  <si>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</si>
  <si>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</si>
  <si>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</si>
  <si>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</si>
  <si>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</si>
  <si>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</si>
  <si>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</si>
  <si>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</si>
  <si>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</si>
  <si>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</si>
  <si>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</si>
  <si>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</si>
  <si>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</si>
  <si>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</si>
  <si>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</si>
  <si>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</si>
  <si>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</si>
  <si>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</si>
  <si>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</si>
  <si>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</si>
  <si>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</si>
  <si>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</si>
  <si>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</si>
  <si>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</si>
  <si>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</si>
  <si>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</si>
  <si>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</si>
  <si>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</si>
  <si>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</si>
  <si>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</si>
  <si>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</si>
  <si>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</si>
  <si>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</si>
  <si>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</si>
  <si>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</si>
  <si>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</si>
  <si>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</si>
  <si>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</si>
  <si>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</si>
  <si>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</si>
  <si>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</si>
  <si>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</si>
  <si>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</si>
  <si>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</si>
  <si>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</si>
  <si>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</si>
  <si>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</si>
  <si>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</si>
  <si>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</si>
  <si>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</si>
  <si>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</si>
  <si>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</si>
  <si>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</si>
  <si>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</si>
  <si>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</si>
  <si>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</si>
  <si>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</si>
  <si>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</si>
  <si>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</si>
  <si>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</si>
  <si>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</si>
  <si>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</si>
  <si>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</si>
  <si>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</si>
  <si>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</si>
  <si>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</si>
  <si>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</si>
  <si>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</si>
  <si>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</si>
  <si>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</si>
  <si>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</si>
  <si>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</si>
  <si>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</si>
  <si>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</si>
  <si>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</si>
  <si>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</si>
  <si>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</si>
  <si>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</si>
  <si>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</si>
  <si>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</si>
  <si>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</si>
  <si>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</si>
  <si>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</si>
  <si>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</si>
  <si>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</si>
  <si>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</si>
  <si>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</si>
  <si>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</si>
  <si>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</si>
  <si>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</si>
  <si>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</si>
  <si>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</si>
  <si>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</si>
  <si>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</si>
  <si>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</si>
  <si>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</si>
  <si>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</si>
  <si>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</si>
  <si>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</si>
  <si>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</si>
  <si>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</si>
  <si>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</si>
  <si>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</si>
  <si>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</si>
  <si>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</si>
  <si>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</si>
  <si>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</si>
  <si>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</si>
  <si>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</si>
  <si>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</si>
  <si>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</si>
  <si>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</si>
  <si>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</si>
  <si>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</si>
  <si>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</si>
  <si>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</si>
  <si>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</si>
  <si>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</si>
  <si>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</si>
  <si>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</si>
  <si>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</si>
  <si>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</si>
  <si>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</si>
  <si>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</si>
  <si>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</si>
  <si>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</si>
  <si>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</si>
  <si>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</si>
  <si>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</si>
  <si>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</si>
  <si>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</si>
  <si>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</si>
  <si>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</si>
  <si>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</si>
  <si>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</si>
  <si>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</si>
  <si>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</si>
  <si>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</si>
  <si>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</si>
  <si>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</si>
  <si>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</si>
  <si>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</si>
  <si>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</si>
  <si>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</si>
  <si>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</si>
  <si>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</si>
  <si>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</si>
  <si>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</si>
  <si>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</si>
  <si>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</si>
  <si>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</si>
  <si>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</si>
  <si>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</si>
  <si>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</si>
  <si>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</si>
  <si>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</si>
  <si>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</si>
  <si>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</si>
  <si>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</si>
  <si>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</si>
  <si>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</si>
  <si>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</si>
  <si>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</si>
  <si>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</si>
  <si>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</si>
  <si>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</si>
  <si>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</si>
  <si>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</si>
  <si>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</si>
  <si>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</si>
  <si>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</si>
  <si>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</si>
  <si>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</si>
  <si>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</si>
  <si>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</si>
  <si>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</si>
  <si>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</si>
  <si>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</si>
  <si>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</si>
  <si>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</si>
  <si>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</si>
  <si>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</si>
  <si>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</si>
  <si>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</si>
  <si>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</si>
  <si>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</si>
  <si>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</si>
  <si>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</si>
  <si>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</si>
  <si>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</si>
  <si>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</si>
  <si>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</si>
  <si>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</si>
  <si>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</si>
  <si>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</si>
  <si>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</si>
  <si>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</si>
  <si>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</si>
  <si>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</si>
  <si>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</si>
  <si>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</si>
  <si>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</si>
  <si>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</si>
  <si>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</si>
  <si>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</si>
  <si>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</si>
  <si>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</si>
  <si>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</si>
  <si>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</si>
  <si>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</si>
  <si>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</si>
  <si>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</si>
  <si>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</si>
  <si>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</si>
  <si>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</si>
  <si>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</si>
  <si>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</si>
  <si>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</si>
  <si>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</si>
  <si>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</si>
  <si>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</si>
  <si>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</si>
  <si>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</si>
  <si>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</si>
  <si>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</si>
  <si>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</si>
  <si>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</si>
  <si>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</si>
  <si>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</si>
  <si>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</si>
  <si>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</si>
  <si>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</si>
  <si>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</si>
  <si>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</si>
  <si>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</si>
  <si>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</si>
  <si>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</si>
  <si>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</si>
  <si>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</si>
  <si>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</si>
  <si>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</si>
  <si>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</si>
  <si>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</si>
  <si>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</si>
  <si>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</si>
  <si>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</si>
  <si>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</si>
  <si>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</si>
  <si>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</si>
  <si>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</si>
  <si>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</si>
  <si>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</si>
  <si>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</si>
  <si>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</si>
  <si>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</si>
  <si>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</si>
  <si>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</si>
  <si>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</si>
  <si>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</si>
  <si>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</si>
  <si>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</si>
  <si>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</si>
  <si>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</si>
  <si>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</si>
  <si>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</si>
  <si>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</si>
  <si>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</si>
  <si>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</si>
  <si>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</si>
  <si>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</si>
  <si>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</si>
  <si>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</si>
  <si>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</si>
  <si>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</si>
  <si>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</si>
  <si>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</si>
  <si>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</si>
  <si>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</si>
  <si>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</si>
  <si>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</si>
  <si>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</si>
  <si>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</si>
  <si>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</si>
  <si>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</si>
  <si>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</si>
  <si>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</si>
  <si>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</si>
  <si>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</si>
  <si>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</si>
  <si>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</si>
  <si>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</si>
  <si>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</si>
  <si>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</si>
  <si>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</si>
  <si>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</si>
  <si>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</si>
  <si>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</si>
  <si>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</si>
  <si>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</si>
  <si>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</si>
  <si>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</si>
  <si>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</si>
  <si>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</si>
  <si>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</si>
  <si>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</si>
  <si>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</si>
  <si>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</si>
  <si>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</si>
  <si>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</si>
  <si>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</si>
  <si>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</si>
  <si>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</si>
  <si>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</si>
  <si>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</si>
  <si>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</si>
  <si>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</si>
  <si>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</si>
  <si>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</si>
  <si>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</si>
  <si>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</si>
  <si>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</si>
  <si>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</si>
  <si>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</si>
  <si>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</si>
  <si>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</si>
  <si>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</si>
  <si>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</si>
  <si>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</si>
  <si>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</si>
  <si>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</si>
  <si>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</si>
  <si>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</si>
  <si>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</si>
  <si>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</si>
  <si>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</si>
  <si>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</si>
  <si>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</si>
  <si>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</si>
  <si>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</si>
  <si>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</si>
  <si>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</si>
  <si>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</si>
  <si>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</si>
  <si>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</si>
  <si>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</si>
  <si>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</si>
  <si>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</si>
  <si>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</si>
  <si>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</si>
  <si>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</si>
  <si>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</si>
  <si>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</si>
  <si>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</si>
  <si>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</si>
  <si>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</si>
  <si>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</si>
  <si>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</si>
  <si>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</si>
  <si>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</si>
  <si>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</si>
  <si>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</si>
  <si>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</si>
  <si>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</si>
  <si>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</si>
  <si>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</si>
  <si>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</si>
  <si>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</si>
  <si>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</si>
  <si>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</si>
  <si>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</si>
  <si>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</si>
  <si>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</si>
  <si>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</si>
  <si>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</si>
  <si>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</si>
  <si>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</si>
  <si>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</si>
  <si>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</si>
  <si>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</si>
  <si>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</si>
  <si>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</si>
  <si>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</si>
  <si>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</si>
  <si>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</si>
  <si>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</si>
  <si>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</si>
  <si>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</si>
  <si>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</si>
  <si>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</si>
  <si>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</si>
  <si>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</si>
  <si>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</si>
  <si>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</si>
  <si>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</si>
  <si>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</si>
  <si>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</si>
  <si>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</si>
  <si>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</si>
  <si>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</si>
  <si>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</si>
  <si>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</si>
  <si>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</si>
  <si>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</si>
  <si>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</si>
  <si>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</si>
  <si>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</si>
  <si>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</si>
  <si>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</si>
  <si>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</si>
  <si>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</si>
  <si>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</si>
  <si>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</si>
  <si>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</si>
  <si>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</si>
  <si>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</si>
  <si>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</si>
  <si>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</si>
  <si>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</si>
  <si>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</si>
  <si>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</si>
  <si>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</si>
  <si>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</si>
  <si>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</si>
  <si>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</si>
  <si>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</si>
  <si>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</si>
  <si>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</si>
  <si>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</si>
  <si>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</si>
  <si>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</si>
  <si>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</si>
  <si>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</si>
  <si>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</si>
  <si>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</si>
  <si>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</si>
  <si>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</si>
  <si>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</si>
  <si>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</si>
  <si>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</si>
  <si>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</si>
  <si>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</si>
  <si>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</si>
  <si>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</si>
  <si>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</si>
  <si>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</si>
  <si>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</si>
  <si>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</si>
  <si>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</si>
  <si>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</si>
  <si>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</si>
  <si>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</si>
  <si>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</si>
  <si>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</si>
  <si>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</si>
  <si>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</si>
  <si>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</si>
  <si>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</si>
  <si>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</si>
  <si>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</si>
  <si>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</si>
  <si>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</si>
  <si>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</si>
  <si>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</si>
  <si>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</si>
  <si>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</si>
  <si>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</si>
  <si>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</si>
  <si>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</si>
  <si>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</si>
  <si>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</si>
  <si>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</si>
  <si>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</si>
  <si>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</si>
  <si>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</si>
  <si>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</si>
  <si>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</si>
  <si>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</si>
  <si>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</si>
  <si>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</si>
  <si>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</si>
  <si>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</si>
  <si>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</si>
  <si>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</si>
  <si>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</si>
  <si>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</si>
  <si>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</si>
  <si>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</si>
  <si>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</si>
  <si>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</si>
  <si>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</si>
  <si>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</si>
  <si>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</si>
  <si>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</si>
  <si>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</si>
  <si>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</si>
  <si>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</si>
  <si>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</si>
  <si>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</si>
  <si>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</si>
  <si>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</si>
  <si>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</si>
  <si>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</si>
  <si>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</si>
  <si>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</si>
  <si>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</si>
  <si>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</si>
  <si>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</si>
  <si>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</si>
  <si>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</si>
  <si>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</si>
  <si>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</si>
  <si>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</si>
  <si>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</si>
  <si>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</si>
  <si>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</si>
  <si>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</si>
  <si>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</si>
  <si>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</si>
  <si>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</si>
  <si>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</si>
  <si>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</si>
  <si>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</si>
  <si>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</si>
  <si>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</si>
  <si>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</si>
  <si>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</si>
  <si>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</si>
  <si>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</si>
  <si>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</si>
  <si>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</si>
  <si>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</si>
  <si>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</si>
  <si>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</si>
  <si>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</si>
  <si>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</si>
  <si>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</si>
  <si>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</si>
  <si>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</si>
  <si>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</si>
  <si>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</si>
  <si>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</si>
  <si>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</si>
  <si>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</si>
  <si>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</si>
  <si>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</si>
  <si>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</si>
  <si>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</si>
  <si>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</si>
  <si>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</si>
  <si>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</si>
  <si>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</si>
  <si>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</si>
  <si>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</si>
  <si>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</si>
  <si>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</si>
  <si>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</si>
  <si>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</si>
  <si>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</si>
  <si>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</si>
  <si>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</si>
  <si>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</si>
  <si>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</si>
  <si>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</si>
  <si>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</si>
  <si>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</si>
  <si>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</si>
  <si>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</si>
  <si>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</si>
  <si>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</si>
  <si>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</si>
  <si>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</si>
  <si>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</si>
  <si>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</si>
  <si>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</si>
  <si>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</si>
  <si>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</si>
  <si>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</si>
  <si>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</si>
  <si>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</si>
  <si>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</si>
  <si>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</si>
  <si>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</si>
  <si>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</si>
  <si>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</si>
  <si>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</si>
  <si>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</si>
  <si>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</si>
  <si>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</si>
  <si>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</si>
  <si>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</si>
  <si>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</si>
  <si>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</si>
  <si>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</si>
  <si>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</si>
  <si>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</si>
  <si>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</si>
  <si>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</si>
  <si>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</si>
  <si>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</si>
  <si>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</si>
  <si>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</si>
  <si>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</si>
  <si>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</si>
  <si>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</si>
  <si>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</si>
  <si>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</si>
  <si>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</si>
  <si>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</si>
  <si>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</si>
  <si>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</si>
  <si>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</si>
  <si>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</si>
  <si>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</si>
  <si>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</si>
  <si>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</si>
  <si>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</si>
  <si>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</si>
  <si>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</si>
  <si>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</si>
  <si>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</si>
  <si>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</si>
  <si>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</si>
  <si>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</si>
  <si>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</si>
  <si>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</si>
  <si>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</si>
  <si>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</si>
  <si>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</si>
  <si>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</si>
  <si>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</si>
  <si>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</si>
  <si>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</si>
  <si>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</si>
  <si>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</si>
  <si>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</si>
  <si>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</si>
  <si>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</si>
  <si>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</si>
  <si>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</si>
  <si>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</si>
  <si>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</si>
  <si>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</si>
  <si>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</si>
  <si>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</si>
  <si>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</si>
  <si>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</si>
  <si>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</si>
  <si>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</si>
  <si>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</si>
  <si>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</si>
  <si>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</si>
  <si>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</si>
  <si>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</si>
  <si>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</si>
  <si>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</si>
  <si>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</si>
  <si>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</si>
  <si>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</si>
  <si>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</si>
  <si>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</si>
  <si>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</si>
  <si>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</si>
  <si>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</si>
  <si>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</si>
  <si>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</si>
  <si>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</si>
  <si>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</si>
  <si>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</si>
  <si>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</si>
  <si>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</si>
  <si>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</si>
  <si>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</si>
  <si>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</si>
  <si>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</si>
  <si>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</si>
  <si>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</si>
  <si>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</si>
  <si>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</si>
  <si>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</si>
  <si>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</si>
  <si>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</si>
  <si>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</si>
  <si>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</si>
  <si>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</si>
  <si>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</si>
  <si>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</si>
  <si>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</si>
  <si>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</si>
  <si>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</si>
  <si>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</si>
  <si>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</si>
  <si>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</si>
  <si>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</si>
  <si>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</si>
  <si>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</si>
  <si>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</si>
  <si>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</si>
  <si>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</si>
  <si>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</si>
  <si>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</si>
  <si>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</si>
  <si>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</si>
  <si>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</si>
  <si>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</si>
  <si>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</si>
  <si>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</si>
  <si>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</si>
  <si>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</si>
  <si>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</si>
  <si>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</si>
  <si>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</si>
  <si>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</si>
  <si>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</si>
  <si>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</si>
  <si>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</si>
  <si>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</si>
  <si>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</si>
  <si>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</si>
  <si>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</si>
  <si>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</si>
  <si>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</si>
  <si>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</si>
  <si>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</si>
  <si>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</si>
  <si>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</si>
  <si>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</si>
  <si>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</si>
  <si>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</si>
  <si>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</si>
  <si>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</si>
  <si>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</si>
  <si>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</si>
  <si>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</si>
  <si>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</si>
  <si>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</si>
  <si>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</si>
  <si>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</si>
  <si>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</si>
  <si>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</si>
  <si>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</si>
  <si>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</si>
  <si>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</si>
  <si>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</si>
  <si>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</si>
  <si>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</si>
  <si>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</si>
  <si>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</si>
  <si>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</si>
  <si>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</si>
  <si>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</si>
  <si>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</si>
  <si>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</si>
  <si>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</si>
  <si>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</si>
  <si>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</si>
  <si>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</si>
  <si>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</si>
  <si>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</si>
  <si>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</si>
  <si>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</si>
  <si>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</si>
  <si>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</si>
  <si>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</si>
  <si>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</si>
  <si>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</si>
  <si>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</si>
  <si>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</si>
  <si>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</si>
  <si>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</si>
  <si>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</si>
  <si>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</si>
  <si>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</si>
  <si>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</si>
  <si>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</si>
  <si>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</si>
  <si>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</si>
  <si>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</si>
  <si>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</si>
  <si>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</si>
  <si>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</si>
  <si>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</si>
  <si>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</si>
  <si>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</si>
  <si>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</si>
  <si>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</si>
  <si>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</si>
  <si>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</si>
  <si>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</si>
  <si>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</si>
  <si>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</si>
  <si>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</si>
  <si>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</si>
  <si>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</si>
  <si>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</si>
  <si>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</si>
  <si>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</si>
  <si>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</si>
  <si>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</si>
  <si>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</si>
  <si>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</si>
  <si>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</si>
  <si>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</si>
  <si>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</si>
  <si>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</si>
  <si>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</si>
  <si>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</si>
  <si>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</si>
  <si>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</si>
  <si>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</si>
  <si>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</si>
  <si>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</si>
  <si>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</si>
  <si>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</si>
  <si>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</si>
  <si>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</si>
  <si>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</si>
  <si>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</si>
  <si>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</si>
  <si>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</si>
  <si>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</si>
  <si>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</si>
  <si>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</si>
  <si>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</si>
  <si>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</si>
  <si>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</si>
  <si>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</si>
  <si>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</si>
  <si>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</si>
  <si>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</si>
  <si>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</si>
  <si>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</si>
  <si>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</si>
  <si>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</si>
  <si>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</si>
  <si>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</si>
  <si>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</si>
  <si>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</si>
  <si>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</si>
  <si>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</si>
  <si>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</si>
  <si>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</si>
  <si>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</si>
  <si>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</si>
  <si>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</si>
  <si>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</si>
  <si>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</si>
  <si>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</si>
  <si>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</si>
  <si>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</si>
  <si>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</si>
  <si>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</si>
  <si>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</si>
  <si>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</si>
  <si>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</si>
  <si>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</si>
  <si>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</si>
  <si>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</si>
  <si>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</si>
  <si>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</si>
  <si>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</si>
  <si>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</si>
  <si>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</si>
  <si>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</si>
  <si>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</si>
  <si>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</si>
  <si>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</si>
  <si>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</si>
  <si>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</si>
  <si>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</si>
  <si>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</si>
  <si>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</si>
  <si>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</si>
  <si>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</si>
  <si>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</si>
  <si>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</si>
  <si>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</si>
  <si>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</si>
  <si>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</si>
  <si>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</si>
  <si>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</si>
  <si>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</si>
  <si>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</si>
  <si>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</si>
  <si>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</si>
  <si>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</si>
  <si>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</si>
  <si>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</si>
  <si>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</si>
  <si>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</si>
  <si>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</si>
  <si>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</si>
  <si>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</si>
  <si>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</si>
  <si>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</si>
  <si>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</si>
  <si>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</si>
  <si>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</si>
  <si>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</si>
  <si>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</si>
  <si>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</si>
  <si>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</si>
  <si>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</si>
  <si>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</si>
  <si>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</si>
  <si>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</si>
  <si>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</si>
  <si>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</si>
  <si>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</si>
  <si>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</si>
  <si>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</si>
  <si>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</si>
  <si>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</si>
  <si>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</si>
  <si>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</si>
  <si>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</si>
  <si>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</si>
  <si>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</si>
  <si>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</si>
  <si>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</si>
  <si>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</si>
  <si>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</si>
  <si>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</si>
  <si>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</si>
  <si>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</si>
  <si>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</si>
  <si>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</si>
  <si>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</si>
  <si>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</si>
  <si>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</si>
  <si>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</si>
  <si>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</si>
  <si>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</si>
  <si>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</si>
  <si>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</si>
  <si>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</si>
  <si>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</si>
  <si>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</si>
  <si>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</si>
  <si>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</si>
  <si>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</si>
  <si>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</si>
  <si>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</si>
  <si>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</si>
  <si>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</si>
  <si>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</si>
  <si>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</si>
  <si>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</si>
  <si>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</si>
  <si>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</si>
  <si>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</si>
  <si>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</si>
  <si>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</si>
  <si>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</si>
  <si>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</si>
  <si>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</si>
  <si>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</si>
  <si>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</si>
  <si>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</si>
  <si>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</si>
  <si>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</si>
  <si>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</si>
  <si>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</si>
  <si>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</si>
  <si>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</si>
  <si>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</si>
  <si>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</si>
  <si>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</si>
  <si>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</si>
  <si>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</si>
  <si>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</si>
  <si>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</si>
  <si>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</si>
  <si>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</si>
  <si>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</si>
  <si>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</si>
  <si>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</si>
  <si>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</si>
  <si>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</si>
  <si>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</si>
  <si>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</si>
  <si>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</si>
  <si>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</si>
  <si>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</si>
  <si>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</si>
  <si>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</si>
  <si>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</si>
  <si>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</si>
  <si>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</si>
  <si>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</si>
  <si>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</si>
  <si>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</si>
  <si>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</si>
  <si>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</si>
  <si>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</si>
  <si>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</si>
  <si>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</si>
  <si>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</si>
  <si>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</si>
  <si>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</si>
  <si>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</si>
  <si>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</si>
  <si>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</si>
  <si>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</si>
  <si>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</si>
  <si>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</si>
  <si>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</si>
  <si>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</si>
  <si>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</si>
  <si>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</si>
  <si>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</si>
  <si>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</si>
  <si>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</si>
  <si>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</si>
  <si>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</si>
  <si>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</si>
  <si>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</si>
  <si>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</si>
  <si>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</si>
  <si>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</si>
  <si>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</si>
  <si>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</si>
  <si>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</si>
  <si>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</si>
  <si>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</si>
  <si>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</si>
  <si>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</si>
  <si>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</si>
  <si>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</si>
  <si>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</si>
  <si>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</si>
  <si>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</si>
  <si>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</si>
  <si>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</si>
  <si>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</si>
  <si>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</si>
  <si>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</si>
  <si>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</si>
  <si>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</si>
  <si>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</si>
  <si>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</si>
  <si>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</si>
  <si>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</si>
  <si>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</si>
  <si>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</si>
  <si>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</si>
  <si>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</si>
  <si>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</si>
  <si>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</si>
  <si>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</si>
  <si>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</si>
  <si>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</si>
  <si>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</si>
  <si>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</si>
  <si>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</si>
  <si>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</si>
  <si>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</si>
  <si>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</si>
  <si>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</si>
  <si>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</si>
  <si>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</si>
  <si>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</si>
  <si>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</si>
  <si>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</si>
  <si>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</si>
  <si>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</si>
  <si>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</si>
  <si>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</si>
  <si>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</si>
  <si>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</si>
  <si>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</si>
  <si>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</si>
  <si>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</si>
  <si>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</si>
  <si>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</si>
  <si>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</si>
  <si>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</si>
  <si>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</si>
  <si>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</si>
  <si>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</si>
  <si>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</si>
  <si>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</si>
  <si>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</si>
  <si>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</si>
  <si>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</si>
  <si>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</si>
  <si>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</si>
  <si>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</si>
  <si>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</si>
  <si>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</si>
  <si>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</si>
  <si>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</si>
  <si>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</si>
  <si>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</si>
  <si>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</si>
  <si>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</si>
  <si>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</si>
  <si>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</si>
  <si>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</si>
  <si>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</si>
  <si>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</si>
  <si>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</si>
  <si>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</si>
  <si>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</si>
  <si>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</si>
  <si>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</si>
  <si>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</si>
  <si>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</si>
  <si>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</si>
  <si>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</si>
  <si>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</si>
  <si>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</si>
  <si>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</si>
  <si>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</si>
  <si>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</si>
  <si>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</si>
  <si>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</si>
  <si>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</si>
  <si>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</si>
  <si>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</si>
  <si>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</si>
  <si>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</si>
  <si>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</si>
  <si>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</si>
  <si>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</si>
  <si>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</si>
  <si>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</si>
  <si>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</si>
  <si>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</si>
  <si>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</si>
  <si>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</si>
  <si>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</si>
  <si>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</si>
  <si>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</si>
  <si>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</si>
  <si>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</si>
  <si>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</si>
  <si>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</si>
  <si>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</si>
  <si>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</si>
  <si>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</si>
  <si>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</si>
  <si>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</si>
  <si>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</si>
  <si>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</si>
  <si>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</si>
  <si>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</si>
  <si>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</si>
  <si>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</si>
  <si>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</si>
  <si>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</si>
  <si>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</si>
  <si>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</si>
  <si>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</si>
  <si>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</si>
  <si>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</si>
  <si>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</si>
  <si>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</si>
  <si>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</si>
  <si>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</si>
  <si>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</si>
  <si>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</si>
  <si>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</si>
  <si>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</si>
  <si>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</si>
  <si>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</si>
  <si>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</si>
  <si>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</si>
  <si>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</si>
  <si>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</si>
  <si>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</si>
  <si>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</si>
  <si>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</si>
  <si>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</si>
  <si>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</si>
  <si>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</si>
  <si>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</si>
  <si>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</si>
  <si>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</si>
  <si>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</si>
  <si>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</si>
  <si>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</si>
  <si>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</si>
  <si>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</si>
  <si>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</si>
  <si>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</si>
  <si>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</si>
  <si>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</si>
  <si>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</si>
  <si>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</si>
  <si>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</si>
  <si>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</si>
  <si>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</si>
  <si>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</si>
  <si>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</si>
  <si>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</si>
  <si>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</si>
  <si>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</si>
  <si>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</si>
  <si>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</si>
  <si>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</si>
  <si>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</si>
  <si>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</si>
  <si>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</si>
  <si>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</si>
  <si>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</si>
  <si>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</si>
  <si>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</si>
  <si>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</si>
  <si>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</si>
  <si>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</si>
  <si>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</si>
  <si>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</si>
  <si>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</si>
  <si>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</si>
  <si>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</si>
  <si>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</si>
  <si>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</si>
  <si>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</si>
  <si>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</si>
  <si>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</si>
  <si>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</si>
  <si>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</si>
  <si>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</si>
  <si>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</si>
  <si>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</si>
  <si>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</si>
  <si>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</si>
  <si>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</si>
  <si>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</si>
  <si>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</si>
  <si>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</si>
  <si>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</si>
  <si>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</si>
  <si>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</si>
  <si>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</si>
  <si>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</si>
  <si>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</si>
  <si>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</si>
  <si>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</si>
  <si>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</si>
  <si>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</si>
  <si>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</si>
  <si>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</si>
  <si>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</si>
  <si>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</si>
  <si>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</si>
  <si>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</si>
  <si>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</si>
  <si>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</si>
  <si>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</si>
  <si>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</si>
  <si>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</si>
  <si>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</si>
  <si>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</si>
  <si>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</si>
  <si>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</si>
  <si>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</si>
  <si>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</si>
  <si>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</si>
  <si>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</si>
  <si>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</si>
  <si>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</si>
  <si>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</si>
  <si>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</si>
  <si>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</si>
  <si>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</si>
  <si>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</si>
  <si>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</si>
  <si>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</si>
  <si>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</si>
  <si>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</si>
  <si>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</si>
  <si>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</si>
  <si>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</si>
  <si>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</si>
  <si>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</si>
  <si>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</si>
  <si>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</si>
  <si>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</si>
  <si>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</si>
  <si>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</si>
  <si>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</si>
  <si>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</si>
  <si>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</si>
  <si>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</si>
  <si>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</si>
  <si>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</si>
  <si>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</si>
  <si>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</si>
  <si>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</si>
  <si>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</si>
  <si>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</si>
  <si>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</si>
  <si>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</si>
  <si>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</si>
  <si>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</si>
  <si>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</si>
  <si>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</si>
  <si>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</si>
  <si>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</si>
  <si>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</si>
  <si>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</si>
  <si>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</si>
  <si>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</si>
  <si>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</si>
  <si>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</si>
  <si>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</si>
  <si>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</si>
  <si>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</si>
  <si>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</si>
  <si>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</si>
  <si>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</si>
  <si>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</si>
  <si>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</si>
  <si>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</si>
  <si>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</si>
  <si>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</si>
  <si>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</si>
  <si>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</si>
  <si>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</si>
  <si>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</si>
  <si>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</si>
  <si>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</si>
  <si>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</si>
  <si>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</si>
  <si>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</si>
  <si>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</si>
  <si>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</si>
  <si>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</si>
  <si>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</si>
  <si>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</si>
  <si>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</si>
  <si>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</si>
  <si>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</si>
  <si>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</si>
  <si>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</si>
  <si>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</si>
  <si>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</si>
  <si>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</si>
  <si>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</si>
  <si>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</si>
  <si>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</si>
  <si>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</si>
  <si>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</si>
  <si>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</si>
  <si>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</si>
  <si>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</si>
  <si>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</si>
  <si>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</si>
  <si>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</si>
  <si>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</si>
  <si>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</si>
  <si>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</si>
  <si>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</si>
  <si>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</si>
  <si>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</si>
  <si>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</si>
  <si>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</si>
  <si>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</si>
  <si>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</si>
  <si>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</si>
  <si>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</si>
  <si>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</si>
  <si>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</si>
  <si>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</si>
  <si>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</si>
  <si>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</si>
  <si>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</si>
  <si>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</si>
  <si>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</si>
  <si>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</si>
  <si>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</si>
  <si>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</si>
  <si>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</si>
  <si>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</si>
  <si>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</si>
  <si>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</si>
  <si>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</si>
  <si>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</si>
  <si>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</si>
  <si>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</si>
  <si>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</si>
  <si>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</si>
  <si>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</si>
  <si>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</si>
  <si>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</si>
  <si>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</si>
  <si>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</si>
  <si>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</si>
  <si>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</si>
  <si>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</si>
  <si>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</si>
  <si>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</si>
  <si>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</si>
  <si>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</si>
  <si>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</si>
  <si>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</si>
  <si>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</si>
  <si>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</si>
  <si>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</si>
  <si>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</si>
  <si>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</si>
  <si>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</si>
  <si>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</si>
  <si>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</si>
  <si>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</si>
  <si>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</si>
  <si>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</si>
  <si>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</si>
  <si>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</si>
  <si>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</si>
  <si>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</si>
  <si>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</si>
  <si>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</si>
  <si>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</si>
  <si>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</si>
  <si>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</si>
  <si>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</si>
  <si>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</si>
  <si>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</si>
  <si>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</si>
  <si>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</si>
  <si>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</si>
  <si>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</si>
  <si>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</si>
  <si>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</si>
  <si>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</si>
  <si>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</si>
  <si>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</si>
  <si>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</si>
  <si>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</si>
  <si>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</si>
  <si>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</si>
  <si>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</si>
  <si>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</si>
  <si>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</si>
  <si>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</si>
  <si>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</si>
  <si>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</si>
  <si>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</si>
  <si>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</si>
  <si>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</si>
  <si>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</si>
  <si>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</si>
  <si>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</si>
  <si>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</si>
  <si>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</si>
  <si>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</si>
  <si>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</si>
  <si>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</si>
  <si>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</si>
  <si>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</si>
  <si>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</si>
  <si>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</si>
  <si>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</si>
  <si>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</si>
  <si>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</si>
  <si>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</si>
  <si>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</si>
  <si>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</si>
  <si>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</si>
  <si>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</si>
  <si>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</si>
  <si>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</si>
  <si>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</si>
  <si>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</si>
  <si>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</si>
  <si>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</si>
  <si>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</si>
  <si>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</si>
  <si>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</si>
  <si>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</si>
  <si>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</si>
  <si>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</si>
  <si>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</si>
  <si>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</si>
  <si>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</si>
  <si>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</si>
  <si>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</si>
  <si>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</si>
  <si>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</si>
  <si>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</si>
  <si>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</si>
  <si>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</si>
  <si>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</si>
  <si>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</si>
  <si>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</si>
  <si>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</si>
  <si>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</si>
  <si>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</si>
  <si>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</si>
  <si>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</si>
  <si>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</si>
  <si>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</si>
  <si>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</si>
  <si>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</si>
  <si>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</si>
  <si>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</si>
  <si>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</si>
  <si>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</si>
  <si>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</si>
  <si>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</si>
  <si>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</si>
  <si>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</si>
  <si>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</si>
  <si>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</si>
  <si>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</si>
  <si>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</si>
  <si>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</si>
  <si>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</si>
  <si>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</si>
  <si>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</si>
  <si>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</si>
  <si>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</si>
  <si>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</si>
  <si>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</si>
  <si>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</si>
  <si>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</si>
  <si>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</si>
  <si>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</si>
  <si>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</si>
  <si>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</si>
  <si>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</si>
  <si>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</si>
  <si>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</si>
  <si>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</si>
  <si>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</si>
  <si>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</si>
  <si>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</si>
  <si>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</si>
  <si>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</si>
  <si>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</si>
  <si>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</si>
  <si>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</si>
  <si>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</si>
  <si>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</si>
  <si>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</si>
  <si>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</si>
  <si>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</si>
  <si>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</si>
  <si>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</si>
  <si>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</si>
  <si>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</si>
  <si>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</si>
  <si>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</si>
  <si>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</si>
  <si>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</si>
  <si>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</si>
  <si>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</si>
  <si>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</si>
  <si>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</si>
  <si>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</si>
  <si>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</si>
  <si>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</si>
  <si>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</si>
  <si>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</si>
  <si>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</si>
  <si>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</si>
  <si>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</si>
  <si>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</si>
  <si>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</si>
  <si>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</si>
  <si>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</si>
  <si>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</si>
  <si>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</si>
  <si>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</si>
  <si>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</si>
  <si>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</si>
  <si>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</si>
  <si>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</si>
  <si>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</si>
  <si>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</si>
  <si>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</si>
  <si>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</si>
  <si>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</si>
  <si>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</si>
  <si>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</si>
  <si>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</si>
  <si>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</si>
  <si>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</si>
  <si>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</si>
  <si>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</si>
  <si>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</si>
  <si>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</si>
  <si>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</si>
  <si>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</si>
  <si>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</si>
  <si>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</si>
  <si>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</si>
  <si>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</si>
  <si>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</si>
  <si>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</si>
  <si>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</si>
  <si>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</si>
  <si>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</si>
  <si>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</si>
  <si>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</si>
  <si>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</si>
  <si>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</si>
  <si>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</si>
  <si>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</si>
  <si>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</si>
  <si>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</si>
  <si>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</si>
  <si>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</si>
  <si>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</si>
  <si>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</si>
  <si>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</si>
  <si>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</si>
  <si>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</si>
  <si>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</si>
  <si>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</si>
  <si>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</si>
  <si>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</si>
  <si>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</si>
  <si>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</si>
  <si>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</si>
  <si>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</si>
  <si>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</si>
  <si>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</si>
  <si>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</si>
  <si>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</si>
  <si>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</si>
  <si>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</si>
  <si>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</si>
  <si>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</si>
  <si>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</si>
  <si>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</si>
  <si>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</si>
  <si>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</si>
  <si>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</si>
  <si>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</si>
  <si>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</si>
  <si>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</si>
  <si>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</si>
  <si>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</si>
  <si>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</si>
  <si>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</si>
  <si>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</si>
  <si>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</si>
  <si>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</si>
  <si>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</si>
  <si>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</si>
  <si>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</si>
  <si>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</si>
  <si>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</si>
  <si>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</si>
  <si>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</si>
  <si>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</si>
  <si>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</si>
  <si>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</si>
  <si>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</si>
  <si>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</si>
  <si>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</si>
  <si>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</si>
  <si>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</si>
  <si>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</si>
  <si>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</si>
  <si>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</si>
  <si>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</si>
  <si>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</si>
  <si>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</si>
  <si>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</si>
  <si>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</si>
  <si>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</si>
  <si>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</si>
  <si>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</si>
  <si>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</si>
  <si>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</si>
  <si>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</si>
  <si>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</si>
  <si>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</si>
  <si>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</si>
  <si>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</si>
  <si>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</si>
  <si>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</si>
  <si>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</si>
  <si>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</si>
  <si>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</si>
  <si>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</si>
  <si>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</si>
  <si>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</si>
  <si>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</si>
  <si>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</si>
  <si>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</si>
  <si>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</si>
  <si>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</si>
  <si>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</si>
  <si>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</si>
  <si>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</si>
  <si>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</si>
  <si>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</si>
  <si>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</si>
  <si>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</si>
  <si>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</si>
  <si>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</si>
  <si>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</si>
  <si>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</si>
  <si>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</si>
  <si>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</si>
  <si>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</si>
  <si>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</si>
  <si>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</si>
  <si>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</si>
  <si>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</si>
  <si>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</si>
  <si>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</si>
  <si>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</si>
  <si>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</si>
  <si>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</si>
  <si>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</si>
  <si>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</si>
  <si>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</si>
  <si>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</si>
  <si>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</si>
  <si>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</si>
  <si>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</si>
  <si>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</si>
  <si>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</si>
  <si>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</si>
  <si>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</si>
  <si>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</si>
  <si>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</si>
  <si>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</si>
  <si>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</si>
  <si>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</si>
  <si>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</si>
  <si>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</si>
  <si>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</si>
  <si>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</si>
  <si>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</si>
  <si>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</si>
  <si>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</si>
  <si>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</si>
  <si>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</si>
  <si>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</si>
  <si>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</si>
  <si>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</si>
  <si>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</si>
  <si>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</si>
  <si>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</si>
  <si>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</si>
  <si>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</si>
  <si>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</si>
  <si>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</si>
  <si>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</si>
  <si>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</si>
  <si>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</si>
  <si>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</si>
  <si>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</si>
  <si>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</si>
  <si>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</si>
  <si>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</si>
  <si>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</si>
  <si>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</si>
  <si>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</si>
  <si>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</si>
  <si>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</si>
  <si>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</si>
  <si>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</si>
  <si>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</si>
  <si>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</si>
  <si>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</si>
  <si>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</si>
  <si>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</si>
  <si>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</si>
  <si>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</si>
  <si>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</si>
  <si>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</si>
  <si>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</si>
  <si>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</si>
  <si>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</si>
  <si>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</si>
  <si>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</si>
  <si>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</si>
  <si>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</si>
  <si>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</si>
  <si>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</si>
  <si>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</si>
  <si>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</si>
  <si>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</si>
  <si>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</si>
  <si>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</si>
  <si>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</si>
  <si>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</si>
  <si>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</si>
  <si>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</si>
  <si>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</si>
  <si>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</si>
  <si>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</si>
  <si>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</si>
  <si>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</si>
  <si>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</si>
  <si>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</si>
  <si>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</si>
  <si>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</si>
  <si>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</si>
  <si>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</si>
  <si>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</si>
  <si>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</si>
  <si>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</si>
  <si>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</si>
  <si>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</si>
  <si>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</si>
  <si>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</si>
  <si>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</si>
  <si>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</si>
  <si>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</si>
  <si>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</si>
  <si>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</si>
  <si>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</si>
  <si>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</si>
  <si>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</si>
  <si>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</si>
  <si>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</si>
  <si>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</si>
  <si>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</si>
  <si>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</si>
  <si>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</si>
  <si>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</si>
  <si>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</si>
  <si>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</si>
  <si>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</si>
  <si>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</si>
  <si>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</si>
  <si>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</si>
  <si>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</si>
  <si>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</si>
  <si>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</si>
  <si>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</si>
  <si>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</si>
  <si>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</si>
  <si>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</si>
  <si>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</si>
  <si>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</si>
  <si>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</si>
  <si>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</si>
  <si>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</si>
  <si>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</si>
  <si>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</si>
  <si>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</si>
  <si>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</si>
  <si>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</si>
  <si>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</si>
  <si>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</si>
  <si>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</si>
  <si>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</si>
  <si>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</si>
  <si>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</si>
  <si>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</si>
  <si>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</si>
  <si>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</si>
  <si>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</si>
  <si>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</si>
  <si>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</si>
  <si>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</si>
  <si>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</si>
  <si>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</si>
  <si>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</si>
  <si>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</si>
  <si>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</si>
  <si>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</si>
  <si>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</si>
  <si>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</si>
  <si>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</si>
  <si>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</si>
  <si>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</si>
  <si>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</si>
  <si>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</si>
  <si>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</si>
  <si>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</si>
  <si>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</si>
  <si>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</si>
  <si>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</si>
  <si>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</si>
  <si>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</si>
  <si>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</si>
  <si>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</si>
  <si>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</si>
  <si>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</si>
  <si>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</si>
  <si>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</si>
  <si>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</si>
  <si>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</si>
  <si>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</si>
  <si>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</si>
  <si>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</si>
  <si>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</si>
  <si>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</si>
  <si>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</si>
  <si>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</si>
  <si>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</si>
  <si>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</si>
  <si>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</si>
  <si>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</si>
  <si>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</si>
  <si>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</si>
  <si>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</si>
  <si>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</si>
  <si>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</si>
  <si>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</si>
  <si>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</si>
  <si>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</si>
  <si>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</si>
  <si>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</si>
  <si>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</si>
  <si>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</si>
  <si>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</si>
  <si>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</si>
  <si>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</si>
  <si>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</si>
  <si>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</si>
  <si>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</si>
  <si>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</si>
  <si>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</si>
  <si>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</si>
  <si>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</si>
  <si>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</si>
  <si>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</si>
  <si>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</si>
  <si>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</si>
  <si>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</si>
  <si>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</si>
  <si>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</si>
  <si>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</si>
  <si>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</si>
  <si>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</si>
  <si>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</si>
  <si>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</si>
  <si>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</si>
  <si>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</si>
  <si>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</si>
  <si>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</si>
  <si>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</si>
  <si>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</si>
  <si>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</si>
  <si>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</si>
  <si>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</si>
  <si>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</si>
  <si>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</si>
  <si>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</si>
  <si>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</si>
  <si>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</si>
  <si>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</si>
  <si>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</si>
  <si>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</si>
  <si>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</si>
  <si>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</si>
  <si>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</si>
  <si>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</si>
  <si>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</si>
  <si>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</si>
  <si>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</si>
  <si>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</si>
  <si>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</si>
  <si>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</si>
  <si>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</si>
  <si>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</si>
  <si>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</si>
  <si>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</si>
  <si>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</si>
  <si>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</si>
  <si>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</si>
  <si>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</si>
  <si>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</si>
  <si>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</si>
  <si>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</si>
  <si>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</si>
  <si>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</si>
  <si>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</si>
  <si>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</si>
  <si>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</si>
  <si>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</si>
  <si>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</si>
  <si>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</si>
  <si>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</si>
  <si>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</si>
  <si>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</si>
  <si>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</si>
  <si>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</si>
  <si>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</si>
  <si>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</si>
  <si>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</si>
  <si>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</si>
  <si>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</si>
  <si>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</si>
  <si>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</si>
  <si>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</si>
  <si>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</si>
  <si>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</si>
  <si>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</si>
  <si>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</si>
  <si>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</si>
  <si>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</si>
  <si>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</si>
  <si>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</si>
  <si>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</si>
  <si>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</si>
  <si>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</si>
  <si>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</si>
  <si>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</si>
  <si>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</si>
  <si>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</si>
  <si>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</si>
  <si>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</si>
  <si>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</si>
  <si>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</si>
  <si>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</si>
  <si>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</si>
  <si>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</si>
  <si>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</si>
  <si>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</si>
  <si>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</si>
  <si>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</si>
  <si>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</si>
  <si>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</si>
  <si>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</si>
  <si>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</si>
  <si>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</si>
  <si>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</si>
  <si>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</si>
  <si>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</si>
  <si>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</si>
  <si>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</si>
  <si>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</si>
  <si>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</si>
  <si>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</si>
  <si>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</si>
  <si>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</si>
  <si>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</si>
  <si>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</si>
  <si>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</si>
  <si>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</si>
  <si>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</si>
  <si>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</si>
  <si>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</si>
  <si>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</si>
  <si>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</si>
  <si>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</si>
  <si>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</si>
  <si>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</si>
  <si>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</si>
  <si>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</si>
  <si>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</si>
  <si>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</si>
  <si>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</si>
  <si>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</si>
  <si>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</si>
  <si>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</si>
  <si>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</si>
  <si>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</si>
  <si>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</si>
  <si>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</si>
  <si>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</si>
  <si>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</si>
  <si>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</si>
  <si>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</si>
  <si>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</si>
  <si>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</si>
  <si>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</si>
  <si>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</si>
  <si>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</si>
  <si>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</si>
  <si>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</si>
  <si>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</si>
  <si>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</si>
  <si>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</si>
  <si>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</si>
  <si>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</si>
  <si>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</si>
  <si>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</si>
  <si>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</si>
  <si>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</si>
  <si>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</si>
  <si>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</si>
  <si>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</si>
  <si>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</si>
  <si>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</si>
  <si>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</si>
  <si>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</si>
  <si>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</si>
  <si>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</si>
  <si>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</si>
  <si>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</si>
  <si>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</si>
  <si>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</si>
  <si>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</si>
  <si>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</si>
  <si>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</si>
  <si>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</si>
  <si>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</si>
  <si>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</si>
  <si>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</si>
  <si>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</si>
  <si>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</si>
  <si>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</si>
  <si>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</si>
  <si>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</si>
  <si>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</si>
  <si>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</si>
  <si>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</si>
  <si>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</si>
  <si>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</si>
  <si>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</si>
  <si>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</si>
  <si>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</si>
  <si>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</si>
  <si>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</si>
  <si>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</si>
  <si>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</si>
  <si>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</si>
  <si>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</si>
  <si>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</si>
  <si>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</si>
  <si>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</si>
  <si>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</si>
  <si>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</si>
  <si>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</si>
  <si>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</si>
  <si>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</si>
  <si>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</si>
  <si>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</si>
  <si>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</si>
  <si>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</si>
  <si>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</si>
  <si>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</si>
  <si>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</si>
  <si>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</si>
  <si>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</si>
  <si>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</si>
  <si>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</si>
  <si>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</si>
  <si>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</si>
  <si>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</si>
  <si>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</si>
  <si>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</si>
  <si>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</si>
  <si>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</si>
  <si>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</si>
  <si>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</si>
  <si>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</si>
  <si>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</si>
  <si>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</si>
  <si>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</si>
  <si>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</si>
  <si>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</si>
  <si>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</si>
  <si>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</si>
  <si>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</si>
  <si>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</si>
  <si>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</si>
  <si>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</si>
  <si>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</si>
  <si>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</si>
  <si>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</si>
  <si>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</si>
  <si>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</si>
  <si>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</si>
  <si>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</si>
  <si>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</si>
  <si>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</si>
  <si>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</si>
  <si>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</si>
  <si>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</si>
  <si>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</si>
  <si>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</si>
  <si>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</si>
  <si>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</si>
  <si>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</si>
  <si>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</si>
  <si>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</si>
  <si>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</si>
  <si>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</si>
  <si>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</si>
  <si>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</si>
  <si>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</si>
  <si>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</si>
  <si>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</si>
  <si>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</si>
  <si>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</si>
  <si>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</si>
  <si>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</si>
  <si>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</si>
  <si>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</si>
  <si>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</si>
  <si>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</si>
  <si>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</si>
  <si>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</si>
  <si>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</si>
  <si>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</si>
  <si>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</si>
  <si>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</si>
  <si>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</si>
  <si>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</si>
  <si>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</si>
  <si>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</si>
  <si>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</si>
  <si>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</si>
  <si>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</si>
  <si>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</si>
  <si>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</si>
  <si>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</si>
  <si>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</si>
  <si>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</si>
  <si>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</si>
  <si>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</si>
  <si>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</si>
  <si>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</si>
  <si>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</si>
  <si>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</si>
  <si>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</si>
  <si>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</si>
  <si>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</si>
  <si>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</si>
  <si>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</si>
  <si>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</si>
  <si>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</si>
  <si>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</si>
  <si>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</si>
  <si>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</si>
  <si>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</si>
  <si>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</si>
  <si>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</si>
  <si>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</si>
  <si>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</si>
  <si>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</si>
  <si>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</si>
  <si>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</si>
  <si>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</si>
  <si>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</si>
  <si>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</si>
  <si>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</si>
  <si>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</si>
  <si>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</si>
  <si>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</si>
  <si>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</si>
  <si>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</si>
  <si>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</si>
  <si>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</si>
  <si>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</si>
  <si>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</si>
  <si>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</si>
  <si>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</si>
  <si>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</si>
  <si>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</si>
  <si>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</si>
  <si>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</si>
  <si>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</si>
  <si>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</si>
  <si>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</si>
  <si>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</si>
  <si>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</si>
  <si>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</si>
  <si>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</si>
  <si>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</si>
  <si>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</si>
  <si>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</si>
  <si>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</si>
  <si>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</si>
  <si>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</si>
  <si>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</si>
  <si>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</si>
  <si>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</si>
  <si>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</si>
  <si>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</si>
  <si>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</si>
  <si>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</si>
  <si>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</si>
  <si>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</si>
  <si>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</si>
  <si>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</si>
  <si>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</si>
  <si>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</si>
  <si>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</si>
  <si>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</si>
  <si>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</si>
  <si>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</si>
  <si>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</si>
  <si>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</si>
  <si>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</si>
  <si>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</si>
  <si>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</si>
  <si>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</si>
  <si>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</si>
  <si>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</si>
  <si>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</si>
  <si>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</si>
  <si>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</si>
  <si>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</si>
  <si>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</si>
  <si>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</si>
  <si>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</si>
  <si>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</si>
  <si>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</si>
  <si>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</si>
  <si>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</si>
  <si>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</si>
  <si>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</si>
  <si>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</si>
  <si>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</si>
  <si>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</si>
  <si>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</si>
  <si>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</si>
  <si>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</si>
  <si>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</si>
  <si>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</si>
  <si>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</si>
  <si>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</si>
  <si>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</si>
  <si>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</si>
  <si>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</si>
  <si>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</si>
  <si>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</si>
  <si>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</si>
  <si>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</si>
  <si>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</si>
  <si>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</si>
  <si>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</si>
  <si>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</si>
  <si>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</si>
  <si>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</si>
  <si>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</si>
  <si>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</si>
  <si>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</si>
  <si>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</si>
  <si>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</si>
  <si>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</si>
  <si>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</si>
  <si>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</si>
  <si>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</si>
  <si>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</si>
  <si>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</si>
  <si>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</si>
  <si>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</si>
  <si>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</si>
  <si>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</si>
  <si>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</si>
  <si>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</si>
  <si>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</si>
  <si>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</si>
  <si>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</si>
  <si>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</si>
  <si>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</si>
  <si>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</si>
  <si>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</si>
  <si>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</si>
  <si>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</si>
  <si>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</si>
  <si>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</si>
  <si>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</si>
  <si>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</si>
  <si>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</si>
  <si>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</si>
  <si>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</si>
  <si>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</si>
  <si>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</si>
  <si>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</si>
  <si>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</si>
  <si>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</si>
  <si>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</si>
  <si>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</si>
  <si>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</si>
  <si>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</si>
  <si>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</si>
  <si>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</si>
  <si>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</si>
  <si>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</si>
  <si>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</si>
  <si>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</si>
  <si>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</si>
  <si>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</si>
  <si>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</si>
  <si>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</si>
  <si>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</si>
  <si>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</si>
  <si>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</si>
  <si>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</si>
  <si>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</si>
  <si>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</si>
  <si>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</si>
  <si>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</si>
  <si>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</si>
  <si>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</si>
  <si>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</si>
  <si>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</si>
  <si>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</si>
  <si>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</si>
  <si>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</si>
  <si>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</si>
  <si>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</si>
  <si>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</si>
  <si>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</si>
  <si>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</si>
  <si>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</si>
  <si>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</si>
  <si>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</si>
  <si>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</si>
  <si>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</si>
  <si>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</si>
  <si>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</si>
  <si>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</si>
  <si>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</si>
  <si>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</si>
  <si>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</si>
  <si>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</si>
  <si>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</si>
  <si>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</si>
  <si>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</si>
  <si>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</si>
  <si>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</si>
  <si>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</si>
  <si>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</si>
  <si>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</si>
  <si>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</si>
  <si>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</si>
  <si>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</si>
  <si>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</si>
  <si>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</si>
  <si>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</si>
  <si>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</si>
  <si>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</si>
  <si>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</si>
  <si>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</si>
  <si>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</si>
  <si>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</si>
  <si>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</si>
  <si>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</si>
  <si>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</si>
  <si>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</si>
  <si>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</si>
  <si>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</si>
  <si>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</si>
  <si>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</si>
  <si>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</si>
  <si>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</si>
  <si>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</si>
  <si>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</si>
  <si>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</si>
  <si>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</si>
  <si>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</si>
  <si>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</si>
  <si>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</si>
  <si>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</si>
  <si>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</si>
  <si>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</si>
  <si>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</si>
  <si>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</si>
  <si>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</si>
  <si>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</si>
  <si>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</si>
  <si>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</si>
  <si>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</si>
  <si>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</si>
  <si>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</si>
  <si>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</si>
  <si>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</si>
  <si>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</si>
  <si>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</si>
  <si>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</si>
  <si>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</si>
  <si>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</si>
  <si>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</si>
  <si>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</si>
  <si>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</si>
  <si>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</si>
  <si>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</si>
  <si>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</si>
  <si>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</si>
  <si>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</si>
  <si>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</si>
  <si>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</si>
  <si>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</si>
  <si>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</si>
  <si>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</si>
  <si>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</si>
  <si>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</si>
  <si>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</si>
  <si>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</si>
  <si>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</si>
  <si>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</si>
  <si>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</si>
  <si>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</si>
  <si>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</si>
  <si>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</si>
  <si>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</si>
  <si>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</si>
  <si>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</si>
  <si>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</si>
  <si>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</si>
  <si>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</si>
  <si>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</si>
  <si>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</si>
  <si>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</si>
  <si>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</si>
  <si>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</si>
  <si>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</si>
  <si>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</si>
  <si>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</si>
  <si>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</si>
  <si>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</si>
  <si>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</si>
  <si>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</si>
  <si>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</si>
  <si>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</si>
  <si>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</si>
  <si>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</si>
  <si>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</si>
  <si>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</si>
  <si>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</si>
  <si>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</si>
  <si>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</si>
  <si>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</si>
  <si>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</si>
  <si>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</si>
  <si>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</si>
  <si>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</si>
  <si>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</si>
  <si>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</si>
  <si>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</si>
  <si>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</si>
  <si>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</si>
  <si>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</si>
  <si>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</si>
  <si>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</si>
  <si>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</si>
  <si>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</si>
  <si>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</si>
  <si>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</si>
  <si>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</si>
  <si>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</si>
  <si>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</si>
  <si>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</si>
  <si>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</si>
  <si>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</si>
  <si>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</si>
  <si>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</si>
  <si>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</si>
  <si>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</si>
  <si>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</si>
  <si>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</si>
  <si>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</si>
  <si>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</si>
  <si>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</si>
  <si>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</si>
  <si>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</si>
  <si>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</si>
  <si>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</si>
  <si>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</si>
  <si>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</si>
  <si>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</si>
  <si>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</si>
  <si>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</si>
  <si>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</si>
  <si>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</si>
  <si>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</si>
  <si>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</si>
  <si>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</si>
  <si>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</si>
  <si>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</si>
  <si>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</si>
  <si>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</si>
  <si>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</si>
  <si>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</si>
  <si>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</si>
  <si>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</si>
  <si>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</si>
  <si>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</si>
  <si>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</si>
  <si>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</si>
  <si>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</si>
  <si>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</si>
  <si>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</si>
  <si>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</si>
  <si>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</si>
  <si>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</si>
  <si>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</si>
  <si>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</si>
  <si>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</si>
  <si>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</si>
  <si>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</si>
  <si>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</si>
  <si>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</si>
  <si>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</si>
  <si>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</si>
  <si>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</si>
  <si>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</si>
  <si>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</si>
  <si>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</si>
  <si>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</si>
  <si>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</si>
  <si>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</si>
  <si>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</si>
  <si>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</si>
  <si>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</si>
  <si>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</si>
  <si>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</si>
  <si>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</si>
  <si>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</si>
  <si>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</si>
  <si>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</si>
  <si>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</si>
  <si>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</si>
  <si>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</si>
  <si>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</si>
  <si>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</si>
  <si>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</si>
  <si>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</si>
  <si>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</si>
  <si>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</si>
  <si>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</si>
  <si>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</si>
  <si>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</si>
  <si>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</si>
  <si>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</si>
  <si>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</si>
  <si>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</si>
  <si>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</si>
  <si>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</si>
  <si>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</si>
  <si>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</si>
  <si>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</si>
  <si>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</si>
  <si>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</si>
  <si>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</si>
  <si>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</si>
  <si>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</si>
  <si>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</si>
  <si>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</si>
  <si>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</si>
  <si>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</si>
  <si>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</si>
  <si>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</si>
  <si>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</si>
  <si>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</si>
  <si>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</si>
  <si>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</si>
  <si>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</si>
  <si>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</si>
  <si>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</si>
  <si>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</si>
  <si>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</si>
  <si>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</si>
  <si>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</si>
  <si>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</si>
  <si>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</si>
  <si>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</si>
  <si>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</si>
  <si>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</si>
  <si>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</si>
  <si>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</si>
  <si>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</si>
  <si>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</si>
  <si>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</si>
  <si>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</si>
  <si>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</si>
  <si>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</si>
  <si>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</si>
  <si>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</si>
  <si>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</si>
  <si>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</si>
  <si>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</si>
  <si>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</si>
  <si>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</si>
  <si>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</si>
  <si>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</si>
  <si>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</si>
  <si>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</si>
  <si>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</si>
  <si>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</si>
  <si>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</si>
  <si>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</si>
  <si>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</si>
  <si>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</si>
  <si>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</si>
  <si>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</si>
  <si>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</si>
  <si>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</si>
  <si>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</si>
  <si>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</si>
  <si>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</si>
  <si>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</si>
  <si>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</si>
  <si>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</si>
  <si>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</si>
  <si>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</si>
  <si>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</si>
  <si>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</si>
  <si>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</si>
  <si>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</si>
  <si>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</si>
  <si>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</si>
  <si>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</si>
  <si>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</si>
  <si>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</si>
  <si>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</si>
  <si>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</si>
  <si>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</si>
  <si>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</si>
  <si>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</si>
  <si>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</si>
  <si>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</si>
  <si>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</si>
  <si>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</si>
  <si>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</si>
  <si>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</si>
  <si>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</si>
  <si>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</si>
  <si>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</si>
  <si>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</si>
  <si>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</si>
  <si>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</si>
  <si>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</si>
  <si>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</si>
  <si>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</si>
  <si>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</si>
  <si>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</si>
  <si>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</si>
  <si>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</si>
  <si>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</si>
  <si>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</si>
  <si>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</si>
  <si>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</si>
  <si>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</si>
  <si>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</si>
  <si>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</si>
  <si>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</si>
  <si>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</si>
  <si>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</si>
  <si>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</si>
  <si>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</si>
  <si>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</si>
  <si>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</si>
  <si>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</si>
  <si>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</si>
  <si>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</si>
  <si>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</si>
  <si>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</si>
  <si>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</si>
  <si>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</si>
  <si>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</si>
  <si>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</si>
  <si>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</si>
  <si>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</si>
  <si>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</si>
  <si>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</si>
  <si>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</si>
  <si>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</si>
  <si>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</si>
  <si>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</si>
  <si>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</si>
  <si>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</si>
  <si>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</si>
  <si>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</si>
  <si>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</si>
  <si>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</si>
  <si>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</si>
  <si>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</si>
  <si>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</si>
  <si>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</si>
  <si>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</si>
  <si>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</si>
  <si>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</si>
  <si>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</si>
  <si>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</si>
  <si>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</si>
  <si>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</si>
  <si>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</si>
  <si>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</si>
  <si>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</si>
  <si>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</si>
  <si>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</si>
  <si>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</si>
  <si>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</si>
  <si>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</si>
  <si>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</si>
  <si>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</si>
  <si>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</si>
  <si>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</si>
  <si>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</si>
  <si>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</si>
  <si>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</si>
  <si>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</si>
  <si>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</si>
  <si>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</si>
  <si>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</si>
  <si>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</si>
  <si>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</si>
  <si>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</si>
  <si>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</si>
  <si>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</si>
  <si>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</si>
  <si>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</si>
  <si>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</si>
  <si>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</si>
  <si>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</si>
  <si>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</si>
  <si>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</si>
  <si>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</si>
  <si>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</si>
  <si>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</si>
  <si>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</si>
  <si>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</si>
  <si>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</si>
  <si>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</si>
  <si>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</si>
  <si>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</si>
  <si>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</si>
  <si>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</si>
  <si>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</si>
  <si>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</si>
  <si>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</si>
  <si>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</si>
  <si>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</si>
  <si>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</si>
  <si>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</si>
  <si>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</si>
  <si>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</si>
  <si>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</si>
  <si>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</si>
  <si>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</si>
  <si>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</si>
  <si>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</si>
  <si>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</si>
  <si>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</si>
  <si>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</si>
  <si>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</si>
  <si>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</si>
  <si>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</si>
  <si>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</si>
  <si>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</si>
  <si>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</si>
  <si>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</si>
  <si>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</si>
  <si>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</si>
  <si>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</si>
  <si>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</si>
  <si>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</si>
  <si>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</si>
  <si>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</si>
  <si>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</si>
  <si>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</si>
  <si>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</si>
  <si>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</si>
  <si>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</si>
  <si>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</si>
  <si>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</si>
  <si>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</si>
  <si>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</si>
  <si>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</si>
  <si>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</si>
  <si>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</si>
  <si>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</si>
  <si>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</si>
  <si>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</si>
  <si>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</si>
  <si>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</si>
  <si>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</si>
  <si>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</si>
  <si>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</si>
  <si>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</si>
  <si>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</si>
  <si>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</si>
  <si>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</si>
  <si>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</si>
  <si>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</si>
  <si>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</si>
  <si>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</si>
  <si>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</si>
  <si>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</si>
  <si>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</si>
  <si>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</si>
  <si>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</si>
  <si>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</si>
  <si>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</si>
  <si>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</si>
  <si>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</si>
  <si>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</si>
  <si>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</si>
  <si>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</si>
  <si>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</si>
  <si>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</si>
  <si>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</si>
  <si>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</si>
  <si>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</si>
  <si>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</si>
  <si>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</si>
  <si>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</si>
  <si>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</si>
  <si>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</si>
  <si>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</si>
  <si>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</si>
  <si>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</si>
  <si>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</si>
  <si>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</si>
  <si>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</si>
  <si>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</si>
  <si>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</si>
  <si>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</si>
  <si>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</si>
  <si>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</si>
  <si>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</si>
  <si>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</si>
  <si>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</si>
  <si>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</si>
  <si>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</si>
  <si>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</si>
  <si>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</si>
  <si>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</si>
  <si>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</si>
  <si>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</si>
  <si>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</si>
  <si>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</si>
  <si>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</si>
  <si>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</si>
  <si>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</si>
  <si>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</si>
  <si>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</si>
  <si>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</si>
  <si>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</si>
  <si>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</si>
  <si>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</si>
  <si>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</si>
  <si>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</si>
  <si>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</si>
  <si>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</si>
  <si>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</si>
  <si>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</si>
  <si>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</si>
  <si>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</si>
  <si>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</si>
  <si>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</si>
  <si>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</si>
  <si>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</si>
  <si>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</si>
  <si>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</si>
  <si>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</si>
  <si>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</si>
  <si>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</si>
  <si>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</si>
  <si>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</si>
  <si>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</si>
  <si>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</si>
  <si>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</si>
  <si>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</si>
  <si>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</si>
  <si>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</si>
  <si>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</si>
  <si>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</si>
  <si>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</si>
  <si>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</si>
  <si>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</si>
  <si>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</si>
  <si>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</si>
  <si>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</si>
  <si>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</si>
  <si>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</si>
  <si>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</si>
  <si>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</si>
  <si>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</si>
  <si>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</si>
  <si>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</si>
  <si>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</si>
  <si>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</si>
  <si>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</si>
  <si>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</si>
  <si>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</si>
  <si>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</si>
  <si>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</si>
  <si>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</si>
  <si>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</si>
  <si>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</si>
  <si>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</si>
  <si>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</si>
  <si>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</si>
  <si>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</si>
  <si>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</si>
  <si>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</si>
  <si>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</si>
  <si>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</si>
  <si>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</si>
  <si>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</si>
  <si>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</si>
  <si>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</si>
  <si>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</si>
  <si>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</si>
  <si>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</si>
  <si>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</si>
  <si>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</si>
  <si>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</si>
  <si>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</si>
  <si>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</si>
  <si>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</si>
  <si>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</si>
  <si>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</si>
  <si>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</si>
  <si>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</si>
  <si>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</si>
  <si>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</si>
  <si>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</si>
  <si>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</si>
  <si>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</si>
  <si>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</si>
  <si>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</si>
  <si>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</si>
  <si>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</si>
  <si>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</si>
  <si>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</si>
  <si>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</si>
  <si>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</si>
  <si>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</si>
  <si>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</si>
  <si>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</si>
  <si>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</si>
  <si>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</si>
  <si>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</si>
  <si>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</si>
  <si>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</si>
  <si>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</si>
  <si>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</si>
  <si>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</si>
  <si>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</si>
  <si>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</si>
  <si>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</si>
  <si>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</si>
  <si>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</si>
  <si>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</si>
  <si>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</si>
  <si>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</si>
  <si>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</si>
  <si>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</si>
  <si>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</si>
  <si>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</si>
  <si>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</si>
  <si>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</si>
  <si>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</si>
  <si>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</si>
  <si>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</si>
  <si>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</si>
  <si>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</si>
  <si>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</si>
  <si>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</si>
  <si>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</si>
  <si>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</si>
  <si>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</si>
  <si>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</si>
  <si>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</si>
  <si>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</si>
  <si>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</si>
  <si>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</si>
  <si>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</si>
  <si>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</si>
  <si>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</si>
  <si>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</si>
  <si>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</si>
  <si>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</si>
  <si>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</si>
  <si>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</si>
  <si>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</si>
  <si>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</si>
  <si>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</si>
  <si>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</si>
  <si>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</si>
  <si>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</si>
  <si>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</si>
  <si>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</si>
  <si>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</si>
  <si>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</si>
  <si>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</si>
  <si>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</si>
  <si>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</si>
  <si>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</si>
  <si>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</si>
  <si>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</si>
  <si>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</si>
  <si>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</si>
  <si>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</si>
  <si>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</si>
  <si>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</si>
  <si>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</si>
  <si>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</si>
  <si>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</si>
  <si>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</si>
  <si>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</si>
  <si>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</si>
  <si>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</si>
  <si>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</si>
  <si>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</si>
  <si>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</si>
  <si>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</si>
  <si>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</si>
  <si>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</si>
  <si>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</si>
  <si>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</si>
  <si>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</si>
  <si>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</si>
  <si>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</si>
  <si>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</si>
  <si>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</si>
  <si>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</si>
  <si>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</si>
  <si>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</si>
  <si>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</si>
  <si>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</si>
  <si>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</si>
  <si>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</si>
  <si>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</si>
  <si>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</si>
  <si>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</si>
  <si>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</si>
  <si>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</si>
  <si>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</si>
  <si>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</si>
  <si>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</si>
  <si>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</si>
  <si>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</si>
  <si>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</si>
  <si>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</si>
  <si>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</si>
  <si>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</si>
  <si>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</si>
  <si>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</si>
  <si>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</si>
  <si>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</si>
  <si>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</si>
  <si>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</si>
  <si>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</si>
  <si>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</si>
  <si>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</si>
  <si>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</si>
  <si>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</si>
  <si>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</si>
  <si>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</si>
  <si>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</si>
  <si>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</si>
  <si>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</si>
  <si>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</si>
  <si>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</si>
  <si>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</si>
  <si>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</si>
  <si>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</si>
  <si>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</si>
  <si>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</si>
  <si>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</si>
  <si>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</si>
  <si>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</si>
  <si>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</si>
  <si>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</si>
  <si>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</si>
  <si>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</si>
  <si>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</si>
  <si>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</si>
  <si>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</si>
  <si>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</si>
  <si>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</si>
  <si>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</si>
  <si>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</si>
  <si>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</si>
  <si>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</si>
  <si>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</si>
  <si>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</si>
  <si>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</si>
  <si>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</si>
  <si>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</si>
  <si>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</si>
  <si>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</si>
  <si>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</si>
  <si>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</si>
  <si>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</si>
  <si>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</si>
  <si>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</si>
  <si>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</si>
  <si>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</si>
  <si>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</si>
  <si>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</si>
  <si>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</si>
  <si>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</si>
  <si>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</si>
  <si>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</si>
  <si>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</si>
  <si>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</si>
  <si>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</si>
  <si>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</si>
  <si>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</si>
  <si>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</si>
  <si>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</si>
  <si>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</si>
  <si>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</si>
  <si>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</si>
  <si>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</si>
  <si>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</si>
  <si>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</si>
  <si>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</si>
  <si>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</si>
  <si>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</si>
  <si>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</si>
  <si>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</si>
  <si>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</si>
  <si>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</si>
  <si>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</si>
  <si>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</si>
  <si>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</si>
  <si>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</si>
  <si>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</si>
  <si>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</si>
  <si>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</si>
  <si>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</si>
  <si>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</si>
  <si>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</si>
  <si>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</si>
  <si>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</si>
  <si>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</si>
  <si>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</si>
  <si>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</si>
  <si>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</si>
  <si>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</si>
  <si>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</si>
  <si>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</si>
  <si>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</si>
  <si>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</si>
  <si>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</si>
  <si>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</si>
  <si>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</si>
  <si>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</si>
  <si>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</si>
  <si>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</si>
  <si>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</si>
  <si>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</si>
  <si>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</si>
  <si>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</si>
  <si>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</si>
  <si>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</si>
  <si>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</si>
  <si>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</si>
  <si>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</si>
  <si>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</si>
  <si>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</si>
  <si>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</si>
  <si>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</si>
  <si>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</si>
  <si>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</si>
  <si>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</si>
  <si>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</si>
  <si>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</si>
  <si>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</si>
  <si>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</si>
  <si>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</si>
  <si>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</si>
  <si>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</si>
  <si>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</si>
  <si>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</si>
  <si>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</si>
  <si>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</si>
  <si>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</si>
  <si>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</si>
  <si>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</si>
  <si>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</si>
  <si>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</si>
  <si>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</si>
  <si>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</si>
  <si>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</si>
  <si>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</si>
  <si>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</si>
  <si>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</si>
  <si>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</si>
  <si>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</si>
  <si>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</si>
  <si>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</si>
  <si>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</si>
  <si>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</si>
  <si>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</si>
  <si>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</si>
  <si>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</si>
  <si>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</si>
  <si>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</si>
  <si>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</si>
  <si>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</si>
  <si>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</si>
  <si>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</si>
  <si>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</si>
  <si>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</si>
  <si>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</si>
  <si>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</si>
  <si>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</si>
  <si>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</si>
  <si>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</si>
  <si>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</si>
  <si>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</si>
  <si>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</si>
  <si>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</si>
  <si>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</si>
  <si>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</si>
  <si>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</si>
  <si>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</si>
  <si>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</si>
  <si>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</si>
  <si>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</si>
  <si>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</si>
  <si>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</si>
  <si>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</si>
  <si>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</si>
  <si>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</si>
  <si>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</si>
  <si>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</si>
  <si>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</si>
  <si>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</si>
  <si>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</si>
  <si>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</si>
  <si>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</si>
  <si>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</si>
  <si>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</si>
  <si>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</si>
  <si>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</si>
  <si>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</si>
  <si>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</si>
  <si>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</si>
  <si>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</si>
  <si>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</si>
  <si>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</si>
  <si>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</si>
  <si>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</si>
  <si>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</si>
  <si>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</si>
  <si>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</si>
  <si>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</si>
  <si>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</si>
  <si>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</si>
  <si>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</si>
  <si>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</si>
  <si>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</si>
  <si>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</si>
  <si>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</si>
  <si>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</si>
  <si>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</si>
  <si>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</si>
  <si>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</si>
  <si>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</si>
  <si>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</si>
  <si>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</si>
  <si>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</si>
  <si>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</si>
  <si>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</si>
  <si>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</si>
  <si>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</si>
  <si>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</si>
  <si>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</si>
  <si>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</si>
  <si>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</si>
  <si>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</si>
  <si>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</si>
  <si>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</si>
  <si>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</si>
  <si>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</si>
  <si>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</si>
  <si>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</si>
  <si>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</si>
  <si>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</si>
  <si>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</si>
  <si>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</si>
  <si>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</si>
  <si>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</si>
  <si>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</si>
  <si>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</si>
  <si>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</si>
  <si>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</si>
  <si>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</si>
  <si>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</si>
  <si>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</si>
  <si>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</si>
  <si>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</si>
  <si>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</si>
  <si>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</si>
  <si>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</si>
  <si>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</si>
  <si>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</si>
  <si>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</si>
  <si>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</si>
  <si>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</si>
  <si>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</si>
  <si>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</si>
  <si>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</si>
  <si>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</si>
  <si>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</si>
  <si>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</si>
  <si>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</si>
  <si>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</si>
  <si>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</si>
  <si>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</si>
  <si>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</si>
  <si>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</si>
  <si>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</si>
  <si>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</si>
  <si>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</si>
  <si>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</si>
  <si>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</si>
  <si>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</si>
  <si>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</si>
  <si>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</si>
  <si>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</si>
  <si>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</si>
  <si>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</si>
  <si>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</si>
  <si>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</si>
  <si>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</si>
  <si>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</si>
  <si>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</si>
  <si>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</si>
  <si>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</si>
  <si>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</si>
  <si>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</si>
  <si>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</si>
  <si>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</si>
  <si>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</si>
  <si>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</si>
  <si>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</si>
  <si>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</si>
  <si>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</si>
  <si>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</si>
  <si>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</si>
  <si>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</si>
  <si>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</si>
  <si>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</si>
  <si>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</si>
  <si>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</si>
  <si>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</si>
  <si>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</si>
  <si>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</si>
  <si>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</si>
  <si>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</si>
  <si>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</si>
  <si>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</si>
  <si>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</si>
  <si>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</si>
  <si>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</si>
  <si>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</si>
  <si>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</si>
  <si>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</si>
  <si>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</si>
  <si>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</si>
  <si>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</si>
  <si>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</si>
  <si>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</si>
  <si>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</si>
  <si>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</si>
  <si>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</si>
  <si>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</si>
  <si>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</si>
  <si>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</si>
  <si>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</si>
  <si>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</si>
  <si>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</si>
  <si>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</si>
  <si>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</si>
  <si>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</si>
  <si>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</si>
  <si>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</si>
  <si>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</si>
  <si>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</si>
  <si>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</si>
  <si>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</si>
  <si>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</si>
  <si>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</si>
  <si>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</si>
  <si>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</si>
  <si>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</si>
  <si>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</si>
  <si>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</si>
  <si>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</si>
  <si>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</si>
  <si>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</si>
  <si>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</si>
  <si>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</si>
  <si>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</si>
  <si>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</si>
  <si>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</si>
  <si>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</si>
  <si>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</si>
  <si>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</si>
  <si>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</si>
  <si>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</si>
  <si>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</si>
  <si>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</si>
  <si>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</si>
  <si>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</si>
  <si>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</si>
  <si>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</si>
  <si>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</si>
  <si>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</si>
  <si>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</si>
  <si>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</si>
  <si>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</si>
  <si>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</si>
  <si>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</si>
  <si>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</si>
  <si>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</si>
  <si>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</si>
  <si>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</si>
  <si>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</si>
  <si>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</si>
  <si>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</si>
  <si>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</si>
  <si>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</si>
  <si>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</si>
  <si>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</si>
  <si>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</si>
  <si>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</si>
  <si>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</si>
  <si>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</si>
  <si>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</si>
  <si>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</si>
  <si>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</si>
  <si>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</si>
  <si>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</si>
  <si>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</si>
  <si>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</si>
  <si>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</si>
  <si>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</si>
  <si>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</si>
  <si>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</si>
  <si>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</si>
  <si>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</si>
  <si>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</si>
  <si>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</si>
  <si>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</si>
  <si>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</si>
  <si>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</si>
  <si>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</si>
  <si>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</si>
  <si>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</si>
  <si>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</si>
  <si>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</si>
  <si>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</si>
  <si>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</si>
  <si>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</si>
  <si>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</si>
  <si>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</si>
  <si>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</si>
  <si>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</si>
  <si>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</si>
  <si>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</si>
  <si>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</si>
  <si>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</si>
  <si>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</si>
  <si>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</si>
  <si>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</si>
  <si>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</si>
  <si>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</si>
  <si>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</si>
  <si>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</si>
  <si>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</si>
  <si>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</si>
  <si>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</si>
  <si>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</si>
  <si>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</si>
  <si>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</si>
  <si>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</si>
  <si>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</si>
  <si>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</si>
  <si>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</si>
  <si>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</si>
  <si>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</si>
  <si>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</si>
  <si>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</si>
  <si>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</si>
  <si>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</si>
  <si>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</si>
  <si>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</si>
  <si>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</si>
  <si>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</si>
  <si>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</si>
  <si>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</si>
  <si>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</si>
  <si>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</si>
  <si>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</si>
  <si>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</si>
  <si>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</si>
  <si>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</si>
  <si>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</si>
  <si>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</si>
  <si>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</si>
  <si>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</si>
  <si>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</si>
  <si>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</si>
  <si>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</si>
  <si>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</si>
  <si>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</si>
  <si>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</si>
  <si>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</si>
  <si>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</si>
  <si>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</si>
  <si>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</si>
  <si>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</si>
  <si>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</si>
  <si>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</si>
  <si>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</si>
  <si>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</si>
  <si>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</si>
  <si>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</si>
  <si>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</si>
  <si>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</si>
  <si>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</si>
  <si>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</si>
  <si>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</si>
  <si>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</si>
  <si>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</si>
  <si>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</si>
  <si>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</si>
  <si>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</si>
  <si>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</si>
  <si>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</si>
  <si>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</si>
  <si>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</si>
  <si>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</si>
  <si>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</si>
  <si>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</si>
  <si>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</si>
  <si>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</si>
  <si>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</si>
  <si>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</si>
  <si>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</si>
  <si>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</si>
  <si>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</si>
  <si>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</si>
  <si>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</si>
  <si>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</si>
  <si>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</si>
  <si>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</si>
  <si>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</si>
  <si>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</si>
  <si>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</si>
  <si>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</si>
  <si>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</si>
  <si>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</si>
  <si>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</si>
  <si>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</si>
  <si>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</si>
  <si>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</si>
  <si>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</si>
  <si>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</si>
  <si>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</si>
  <si>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</si>
  <si>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</si>
  <si>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</si>
  <si>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</si>
  <si>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</si>
  <si>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</si>
  <si>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</si>
  <si>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</si>
  <si>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</si>
  <si>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</si>
  <si>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</si>
  <si>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</si>
  <si>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</si>
  <si>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</si>
  <si>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</si>
  <si>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</si>
  <si>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</si>
  <si>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</si>
  <si>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</si>
  <si>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</si>
  <si>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</si>
  <si>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</si>
  <si>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</si>
  <si>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</si>
  <si>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</si>
  <si>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</si>
  <si>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</si>
  <si>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</si>
  <si>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</si>
  <si>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</si>
  <si>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</si>
  <si>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</si>
  <si>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</si>
  <si>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</si>
  <si>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</si>
  <si>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</si>
  <si>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</si>
  <si>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</si>
  <si>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</si>
  <si>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</si>
  <si>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</si>
  <si>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</si>
  <si>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</si>
  <si>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</si>
  <si>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</si>
  <si>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</si>
  <si>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</si>
  <si>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</si>
  <si>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</si>
  <si>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</si>
  <si>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</si>
  <si>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</si>
  <si>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</si>
  <si>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</si>
  <si>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</si>
  <si>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</si>
  <si>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</si>
  <si>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</si>
  <si>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</si>
  <si>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</si>
  <si>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</si>
  <si>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</si>
  <si>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</si>
  <si>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</si>
  <si>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</si>
  <si>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</si>
  <si>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</si>
  <si>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</si>
  <si>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</si>
  <si>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</si>
  <si>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</si>
  <si>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</si>
  <si>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</si>
  <si>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</si>
  <si>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</si>
  <si>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</si>
  <si>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</si>
  <si>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</si>
  <si>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</si>
  <si>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</si>
  <si>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</si>
  <si>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</si>
  <si>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</si>
  <si>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</si>
  <si>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</si>
  <si>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</si>
  <si>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</si>
  <si>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</si>
  <si>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</si>
  <si>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</si>
  <si>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</si>
  <si>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</si>
  <si>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</si>
  <si>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</si>
  <si>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</si>
  <si>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</si>
  <si>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</si>
  <si>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</si>
  <si>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</si>
  <si>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</si>
  <si>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</si>
  <si>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</si>
  <si>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</si>
  <si>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</si>
  <si>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</si>
  <si>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</si>
  <si>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</si>
  <si>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</si>
  <si>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</si>
  <si>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</si>
  <si>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</si>
  <si>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</si>
  <si>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</si>
  <si>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</si>
  <si>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</si>
  <si>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</si>
  <si>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</si>
  <si>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</si>
  <si>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</si>
  <si>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</si>
  <si>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</si>
  <si>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</si>
  <si>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</si>
  <si>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</si>
  <si>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</si>
  <si>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</si>
  <si>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</si>
  <si>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</si>
  <si>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</si>
  <si>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</si>
  <si>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</si>
  <si>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</si>
  <si>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</si>
  <si>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</si>
  <si>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</si>
  <si>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</si>
  <si>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</si>
  <si>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</si>
  <si>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</si>
  <si>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</si>
  <si>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</si>
  <si>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</si>
  <si>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</si>
  <si>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</si>
  <si>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</si>
  <si>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</si>
  <si>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</si>
  <si>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</si>
  <si>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</si>
  <si>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</si>
  <si>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</si>
  <si>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</si>
  <si>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</si>
  <si>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</si>
  <si>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</si>
  <si>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</si>
  <si>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</si>
  <si>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</si>
  <si>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</si>
  <si>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</si>
  <si>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</si>
  <si>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</si>
  <si>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</si>
  <si>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</si>
  <si>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</si>
  <si>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</si>
  <si>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</si>
  <si>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</si>
  <si>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</si>
  <si>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</si>
  <si>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</si>
  <si>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</si>
  <si>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</si>
  <si>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</si>
  <si>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</si>
  <si>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</si>
  <si>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</si>
  <si>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</si>
  <si>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</si>
  <si>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</si>
  <si>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</si>
  <si>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</si>
  <si>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</si>
  <si>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</si>
  <si>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</si>
  <si>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</si>
  <si>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</si>
  <si>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</si>
  <si>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</si>
  <si>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</si>
  <si>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</si>
  <si>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</si>
  <si>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</si>
  <si>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</si>
  <si>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</si>
  <si>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</si>
  <si>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</si>
  <si>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</si>
  <si>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</si>
  <si>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</si>
  <si>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</si>
  <si>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</si>
  <si>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</si>
  <si>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</si>
  <si>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</si>
  <si>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</si>
  <si>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</si>
  <si>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</si>
  <si>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</si>
  <si>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</si>
  <si>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</si>
  <si>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</si>
  <si>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</si>
  <si>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</si>
  <si>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</si>
  <si>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</si>
  <si>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</si>
  <si>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</si>
  <si>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</si>
  <si>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</si>
  <si>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</si>
  <si>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</si>
  <si>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</si>
  <si>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</si>
  <si>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</si>
  <si>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</si>
  <si>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</si>
  <si>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</si>
  <si>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</si>
  <si>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</si>
  <si>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</si>
  <si>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</si>
  <si>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</si>
  <si>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</si>
  <si>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</si>
  <si>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</si>
  <si>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</si>
  <si>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</si>
  <si>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</si>
  <si>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</si>
  <si>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</si>
  <si>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</si>
  <si>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</si>
  <si>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</si>
  <si>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</si>
  <si>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</si>
  <si>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</si>
  <si>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</si>
  <si>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</si>
  <si>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</si>
  <si>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</si>
  <si>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</si>
  <si>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</si>
  <si>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</si>
  <si>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</si>
  <si>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</si>
  <si>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</si>
  <si>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</si>
  <si>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</si>
  <si>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</si>
  <si>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</si>
  <si>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</si>
  <si>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</si>
  <si>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</si>
  <si>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</si>
  <si>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</si>
  <si>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</si>
  <si>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</si>
  <si>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</si>
  <si>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</si>
  <si>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</si>
  <si>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</si>
  <si>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</si>
  <si>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</si>
  <si>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</si>
  <si>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</si>
  <si>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</si>
  <si>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</si>
  <si>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</si>
  <si>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</si>
  <si>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</si>
  <si>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</si>
  <si>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</si>
  <si>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</si>
  <si>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</si>
  <si>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</si>
  <si>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</si>
  <si>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</si>
  <si>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</si>
  <si>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</si>
  <si>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</si>
  <si>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</si>
  <si>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</si>
  <si>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</si>
  <si>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</si>
  <si>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</si>
  <si>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</si>
  <si>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</si>
  <si>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</si>
  <si>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</si>
  <si>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</si>
  <si>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</si>
  <si>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</si>
  <si>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</si>
  <si>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</si>
  <si>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</si>
  <si>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</si>
  <si>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</si>
  <si>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</si>
  <si>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</si>
  <si>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</si>
  <si>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</si>
  <si>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</si>
  <si>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</si>
  <si>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</si>
  <si>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</si>
  <si>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</si>
  <si>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</si>
  <si>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</si>
  <si>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</si>
  <si>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</si>
  <si>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</si>
  <si>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</si>
  <si>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</si>
  <si>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</si>
  <si>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</si>
  <si>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</si>
  <si>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</si>
  <si>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</si>
  <si>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</si>
  <si>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</si>
  <si>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</si>
  <si>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</si>
  <si>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</si>
  <si>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</si>
  <si>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</si>
  <si>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</si>
  <si>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</si>
  <si>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</si>
  <si>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</si>
  <si>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</si>
  <si>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</si>
  <si>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</si>
  <si>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</si>
  <si>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</si>
  <si>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</si>
  <si>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</si>
  <si>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</si>
  <si>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</si>
  <si>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</si>
  <si>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</si>
  <si>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</si>
  <si>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</si>
  <si>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</si>
  <si>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</si>
  <si>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</si>
  <si>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</si>
  <si>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</si>
  <si>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</si>
  <si>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</si>
  <si>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</si>
  <si>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</si>
  <si>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</si>
  <si>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</si>
  <si>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</si>
  <si>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</si>
  <si>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</si>
  <si>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</si>
  <si>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</si>
  <si>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</si>
  <si>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</si>
  <si>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</si>
  <si>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</si>
  <si>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</si>
  <si>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</si>
  <si>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</si>
  <si>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</si>
  <si>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</si>
  <si>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</si>
  <si>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</si>
  <si>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</si>
  <si>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</si>
  <si>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</si>
  <si>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</si>
  <si>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</si>
  <si>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</si>
  <si>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</si>
  <si>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</si>
  <si>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</si>
  <si>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</si>
  <si>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</si>
  <si>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</si>
  <si>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</si>
  <si>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</si>
  <si>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</si>
  <si>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</si>
  <si>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</si>
  <si>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</si>
  <si>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</si>
  <si>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</si>
  <si>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</si>
  <si>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</si>
  <si>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</si>
  <si>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</si>
  <si>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</si>
  <si>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</si>
  <si>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</si>
  <si>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</si>
  <si>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</si>
  <si>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</si>
  <si>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</si>
  <si>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</si>
  <si>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</si>
  <si>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</si>
  <si>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</si>
  <si>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</si>
  <si>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</si>
  <si>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</si>
  <si>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</si>
  <si>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</si>
  <si>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</si>
  <si>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</si>
  <si>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</si>
  <si>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</si>
  <si>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</si>
  <si>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</si>
  <si>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</si>
  <si>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</si>
  <si>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</si>
  <si>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</si>
  <si>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</si>
  <si>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</si>
  <si>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</si>
  <si>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</si>
  <si>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</si>
  <si>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</si>
  <si>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</si>
  <si>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</si>
  <si>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</si>
  <si>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</si>
  <si>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</si>
  <si>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</si>
  <si>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</si>
  <si>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</si>
  <si>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</si>
  <si>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</si>
  <si>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</si>
  <si>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</si>
  <si>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</si>
  <si>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</si>
  <si>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</si>
  <si>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</si>
  <si>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</si>
  <si>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</si>
  <si>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</si>
  <si>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</si>
  <si>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</si>
  <si>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</si>
  <si>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</si>
  <si>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</si>
  <si>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</si>
  <si>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</si>
  <si>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</si>
  <si>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</si>
  <si>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</si>
  <si>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</si>
  <si>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</si>
  <si>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</si>
  <si>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</si>
  <si>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</si>
  <si>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</si>
  <si>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</si>
  <si>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</si>
  <si>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</si>
  <si>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</si>
  <si>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</si>
  <si>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</si>
  <si>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</si>
  <si>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</si>
  <si>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</si>
  <si>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</si>
  <si>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</si>
  <si>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</si>
  <si>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</si>
  <si>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</si>
  <si>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</si>
  <si>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</si>
  <si>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</si>
  <si>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</si>
  <si>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</si>
  <si>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</si>
  <si>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</si>
  <si>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</si>
  <si>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</si>
  <si>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</si>
  <si>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</si>
  <si>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</si>
  <si>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</si>
  <si>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</si>
  <si>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</si>
  <si>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</si>
  <si>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</si>
  <si>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</si>
  <si>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</si>
  <si>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</si>
  <si>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</si>
  <si>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</si>
  <si>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</si>
  <si>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</si>
  <si>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</si>
  <si>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</si>
  <si>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</si>
  <si>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</si>
  <si>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</si>
  <si>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</si>
  <si>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</si>
  <si>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</si>
  <si>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</si>
  <si>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</si>
  <si>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</si>
  <si>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</si>
  <si>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</si>
  <si>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</si>
  <si>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</si>
  <si>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</si>
  <si>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</si>
  <si>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</si>
  <si>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</si>
  <si>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</si>
  <si>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</si>
  <si>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</si>
  <si>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</si>
  <si>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</si>
  <si>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</si>
  <si>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</si>
  <si>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</si>
  <si>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</si>
  <si>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</si>
  <si>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</si>
  <si>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</si>
  <si>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</si>
  <si>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</si>
  <si>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</si>
  <si>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</si>
  <si>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</si>
  <si>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</si>
  <si>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</si>
  <si>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</si>
  <si>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</si>
  <si>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</si>
  <si>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</si>
  <si>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</si>
  <si>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</si>
  <si>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</si>
  <si>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</si>
  <si>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</si>
  <si>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</si>
  <si>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</si>
  <si>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</si>
  <si>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</si>
  <si>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</si>
  <si>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</si>
  <si>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</si>
  <si>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</si>
  <si>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</si>
  <si>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</si>
  <si>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</si>
  <si>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</si>
  <si>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</si>
  <si>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</si>
  <si>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</si>
  <si>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</si>
  <si>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</si>
  <si>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</si>
  <si>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</si>
  <si>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</si>
  <si>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</si>
  <si>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</si>
  <si>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</si>
  <si>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</si>
  <si>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</si>
  <si>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</si>
  <si>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</si>
  <si>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</si>
  <si>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</si>
  <si>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</si>
  <si>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</si>
  <si>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</si>
  <si>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</si>
  <si>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</si>
  <si>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</si>
  <si>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</si>
  <si>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</si>
  <si>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</si>
  <si>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</si>
  <si>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</si>
  <si>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</si>
  <si>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</si>
  <si>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</si>
  <si>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</si>
  <si>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</si>
  <si>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</si>
  <si>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</si>
  <si>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</si>
  <si>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</si>
  <si>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</si>
  <si>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</si>
  <si>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</si>
  <si>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</si>
  <si>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</si>
  <si>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</si>
  <si>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</si>
  <si>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</si>
  <si>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</si>
  <si>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</si>
  <si>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</si>
  <si>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</si>
  <si>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</si>
  <si>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</si>
  <si>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</si>
  <si>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</si>
  <si>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</si>
  <si>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</si>
  <si>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</si>
  <si>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</si>
  <si>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</si>
  <si>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</si>
  <si>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</si>
  <si>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</si>
  <si>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</si>
  <si>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</si>
  <si>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</si>
  <si>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</si>
  <si>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</si>
  <si>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</si>
  <si>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</si>
  <si>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</si>
  <si>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</si>
  <si>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</si>
  <si>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</si>
  <si>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</si>
  <si>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</si>
  <si>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</si>
  <si>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</si>
  <si>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</si>
  <si>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</si>
  <si>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</si>
  <si>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</si>
  <si>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</si>
  <si>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</si>
  <si>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</si>
  <si>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</si>
  <si>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</si>
  <si>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</si>
  <si>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</si>
  <si>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</si>
  <si>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</si>
  <si>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</si>
  <si>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</si>
  <si>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</si>
  <si>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</si>
  <si>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</si>
  <si>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</si>
  <si>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</si>
  <si>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</si>
  <si>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</si>
  <si>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</si>
  <si>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</si>
  <si>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</si>
  <si>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</si>
  <si>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</si>
  <si>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</si>
  <si>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</si>
  <si>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</si>
  <si>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</si>
  <si>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</si>
  <si>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</si>
  <si>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</si>
  <si>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</si>
  <si>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</si>
  <si>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</si>
  <si>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</si>
  <si>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</si>
  <si>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</si>
  <si>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</si>
  <si>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</si>
  <si>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</si>
  <si>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</si>
  <si>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</si>
  <si>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</si>
  <si>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</si>
  <si>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</si>
  <si>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</si>
  <si>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</si>
  <si>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</si>
  <si>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</si>
  <si>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</si>
  <si>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</si>
  <si>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</si>
  <si>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</si>
  <si>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</si>
  <si>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</si>
  <si>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</si>
  <si>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</si>
  <si>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</si>
  <si>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</si>
  <si>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</si>
  <si>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</si>
  <si>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</si>
  <si>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</si>
  <si>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</si>
  <si>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</si>
  <si>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</si>
  <si>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</si>
  <si>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</si>
  <si>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</si>
  <si>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</si>
  <si>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</si>
  <si>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</si>
  <si>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</si>
  <si>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</si>
  <si>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</si>
  <si>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</si>
  <si>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</si>
  <si>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</si>
  <si>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</si>
  <si>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</si>
  <si>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</si>
  <si>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</si>
  <si>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</si>
  <si>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</si>
  <si>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</si>
  <si>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</si>
  <si>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</si>
  <si>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</si>
  <si>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</si>
  <si>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</si>
  <si>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</si>
  <si>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</si>
  <si>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</si>
  <si>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</si>
  <si>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</si>
  <si>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</si>
  <si>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</si>
  <si>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</si>
  <si>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</si>
  <si>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</si>
  <si>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</si>
  <si>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</si>
  <si>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</si>
  <si>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</si>
  <si>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</si>
  <si>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</si>
  <si>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</si>
  <si>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</si>
  <si>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</si>
  <si>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</si>
  <si>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</si>
  <si>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</si>
  <si>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</si>
  <si>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</si>
  <si>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</si>
  <si>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</si>
  <si>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</si>
  <si>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</si>
  <si>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</si>
  <si>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</si>
  <si>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</si>
  <si>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</si>
  <si>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</si>
  <si>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</si>
  <si>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</si>
  <si>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</si>
  <si>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</si>
  <si>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</si>
  <si>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</si>
  <si>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</si>
  <si>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</si>
  <si>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</si>
  <si>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</si>
  <si>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</si>
  <si>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</si>
  <si>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</si>
  <si>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</si>
  <si>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</si>
  <si>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</si>
  <si>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</si>
  <si>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</si>
  <si>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</si>
  <si>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</si>
  <si>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</si>
  <si>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</si>
  <si>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</si>
  <si>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</si>
  <si>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</si>
  <si>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</si>
  <si>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</si>
  <si>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</si>
  <si>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</si>
  <si>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</si>
  <si>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</si>
  <si>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</si>
  <si>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</si>
  <si>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</si>
  <si>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</si>
  <si>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</si>
  <si>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</si>
  <si>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</si>
  <si>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</si>
  <si>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</si>
  <si>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</si>
  <si>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</si>
  <si>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</si>
  <si>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</si>
  <si>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</si>
  <si>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</si>
  <si>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</si>
  <si>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</si>
  <si>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</si>
  <si>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</si>
  <si>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</si>
  <si>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</si>
  <si>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</si>
  <si>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</si>
  <si>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</si>
  <si>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</si>
  <si>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</si>
  <si>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</si>
  <si>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</si>
  <si>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</si>
  <si>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</si>
  <si>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</si>
  <si>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</si>
  <si>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</si>
  <si>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</si>
  <si>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</si>
  <si>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</si>
  <si>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</si>
  <si>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</si>
  <si>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</si>
  <si>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</si>
  <si>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</si>
  <si>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</si>
  <si>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</si>
  <si>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</si>
  <si>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</si>
  <si>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</si>
  <si>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</si>
  <si>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</si>
  <si>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</si>
  <si>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</si>
  <si>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</si>
  <si>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</si>
  <si>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</si>
  <si>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</si>
  <si>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</si>
  <si>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</si>
  <si>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</si>
  <si>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</si>
  <si>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</si>
  <si>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</si>
  <si>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</si>
  <si>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</si>
  <si>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</si>
  <si>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</si>
  <si>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</si>
  <si>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</si>
  <si>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</si>
  <si>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</si>
  <si>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</si>
  <si>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</si>
  <si>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</si>
  <si>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</si>
  <si>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</si>
  <si>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</si>
  <si>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</si>
  <si>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</si>
  <si>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</si>
  <si>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</si>
  <si>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</si>
  <si>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</si>
  <si>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</si>
  <si>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</si>
  <si>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</si>
  <si>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</si>
  <si>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</si>
  <si>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</si>
  <si>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</si>
  <si>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</si>
  <si>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</si>
  <si>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</si>
  <si>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</si>
  <si>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</si>
  <si>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</si>
  <si>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</si>
  <si>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</si>
  <si>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</si>
  <si>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</si>
  <si>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</si>
  <si>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</si>
  <si>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</si>
  <si>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</si>
  <si>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</si>
  <si>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</si>
  <si>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</si>
  <si>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</si>
  <si>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</si>
  <si>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</si>
  <si>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</si>
  <si>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</si>
  <si>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</si>
  <si>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</si>
  <si>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</si>
  <si>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</si>
  <si>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</si>
  <si>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</si>
  <si>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</si>
  <si>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</si>
  <si>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</si>
  <si>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</si>
  <si>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</si>
  <si>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</si>
  <si>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</si>
  <si>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</si>
  <si>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</si>
  <si>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</si>
  <si>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</si>
  <si>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</si>
  <si>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</si>
  <si>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</si>
  <si>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</si>
  <si>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</si>
  <si>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</si>
  <si>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</si>
  <si>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</si>
  <si>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</si>
  <si>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</si>
  <si>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</si>
  <si>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</si>
  <si>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</si>
  <si>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</si>
  <si>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</si>
  <si>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</si>
  <si>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</si>
  <si>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</si>
  <si>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</si>
  <si>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</si>
  <si>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</si>
  <si>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</si>
  <si>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</si>
  <si>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</si>
  <si>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</si>
  <si>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</si>
  <si>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</si>
  <si>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</si>
  <si>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</si>
  <si>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</si>
  <si>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</si>
  <si>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</si>
  <si>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</si>
  <si>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</si>
  <si>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</si>
  <si>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</si>
  <si>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</si>
  <si>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</si>
  <si>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</si>
  <si>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</si>
  <si>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</si>
  <si>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</si>
  <si>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</si>
  <si>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</si>
  <si>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</si>
  <si>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</si>
  <si>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</si>
  <si>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</si>
  <si>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</si>
  <si>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</si>
  <si>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</si>
  <si>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</si>
  <si>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</si>
  <si>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</si>
  <si>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</si>
  <si>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</si>
  <si>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</si>
  <si>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</si>
  <si>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</si>
  <si>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</si>
  <si>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</si>
  <si>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</si>
  <si>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</si>
  <si>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</si>
  <si>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</si>
  <si>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</si>
  <si>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</si>
  <si>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</si>
  <si>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</si>
  <si>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</si>
  <si>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</si>
  <si>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</si>
  <si>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</si>
  <si>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</si>
  <si>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</si>
  <si>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</si>
  <si>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</si>
  <si>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</si>
  <si>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</si>
  <si>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</si>
  <si>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</si>
  <si>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</si>
  <si>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</si>
  <si>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</si>
  <si>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</si>
  <si>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</si>
  <si>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</si>
  <si>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</si>
  <si>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</si>
  <si>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</si>
  <si>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</si>
  <si>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</si>
  <si>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</si>
  <si>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</si>
  <si>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</si>
  <si>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</si>
  <si>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</si>
  <si>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</si>
  <si>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</si>
  <si>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</si>
  <si>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</si>
  <si>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</si>
  <si>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</si>
  <si>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</si>
  <si>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</si>
  <si>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</si>
  <si>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</si>
  <si>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</si>
  <si>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</si>
  <si>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</si>
  <si>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</si>
  <si>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</si>
  <si>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</si>
  <si>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</si>
  <si>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</si>
  <si>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</si>
  <si>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</si>
  <si>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</si>
  <si>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</si>
  <si>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</si>
  <si>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</si>
  <si>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</si>
  <si>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</si>
  <si>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</si>
  <si>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</si>
  <si>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</si>
  <si>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</si>
  <si>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</si>
  <si>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</si>
  <si>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</si>
  <si>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</si>
  <si>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</si>
  <si>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</si>
  <si>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</si>
  <si>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</si>
  <si>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</si>
  <si>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</si>
  <si>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</si>
  <si>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</si>
  <si>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</si>
  <si>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</si>
  <si>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</si>
  <si>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</si>
  <si>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</si>
  <si>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</si>
  <si>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</si>
  <si>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</si>
  <si>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</si>
  <si>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</si>
  <si>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</si>
  <si>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</si>
  <si>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</si>
  <si>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</si>
  <si>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</si>
  <si>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</si>
  <si>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</si>
  <si>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</si>
  <si>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</si>
  <si>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</si>
  <si>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</si>
  <si>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</si>
  <si>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</si>
  <si>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</si>
  <si>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</si>
  <si>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</si>
  <si>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</si>
  <si>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</si>
  <si>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</si>
  <si>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</si>
  <si>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</si>
  <si>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</si>
  <si>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</si>
  <si>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</si>
  <si>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</si>
  <si>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</si>
  <si>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</si>
  <si>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</si>
  <si>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</si>
  <si>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</si>
  <si>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</si>
  <si>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</si>
  <si>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</si>
  <si>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</si>
  <si>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</si>
  <si>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</si>
  <si>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</si>
  <si>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</si>
  <si>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</si>
  <si>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</si>
  <si>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</si>
  <si>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</si>
  <si>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</si>
  <si>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</si>
  <si>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</si>
  <si>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</si>
  <si>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</si>
  <si>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</si>
  <si>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</si>
  <si>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</si>
  <si>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</si>
  <si>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</si>
  <si>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</si>
  <si>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</si>
  <si>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</si>
  <si>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</si>
  <si>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</si>
  <si>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</si>
  <si>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</si>
  <si>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</si>
  <si>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</si>
  <si>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</si>
  <si>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</si>
  <si>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</si>
  <si>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</si>
  <si>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</si>
  <si>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</si>
  <si>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</si>
  <si>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</si>
  <si>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</si>
  <si>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</si>
  <si>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</si>
  <si>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</si>
  <si>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</si>
  <si>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</si>
  <si>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</si>
  <si>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</si>
  <si>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</si>
  <si>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</si>
  <si>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</si>
  <si>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</si>
  <si>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</si>
  <si>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</si>
  <si>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</si>
  <si>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</si>
  <si>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</si>
  <si>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</si>
  <si>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</si>
  <si>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</si>
  <si>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</si>
  <si>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</si>
  <si>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</si>
  <si>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</si>
  <si>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</si>
  <si>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</si>
  <si>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</si>
  <si>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</si>
  <si>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</si>
  <si>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</si>
  <si>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</si>
  <si>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</si>
  <si>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</si>
  <si>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</si>
  <si>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</si>
  <si>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</si>
  <si>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</si>
  <si>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</si>
  <si>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</si>
  <si>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</si>
  <si>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</si>
  <si>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</si>
  <si>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</si>
  <si>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</si>
  <si>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</si>
  <si>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</si>
  <si>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</si>
  <si>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</si>
  <si>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</si>
  <si>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</si>
  <si>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</si>
  <si>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</si>
  <si>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</si>
  <si>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</si>
  <si>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</si>
  <si>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</si>
  <si>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</si>
  <si>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</si>
  <si>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</si>
  <si>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</si>
  <si>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</si>
  <si>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</si>
  <si>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</si>
  <si>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</si>
  <si>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</si>
  <si>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</si>
  <si>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</si>
  <si>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</si>
  <si>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</si>
  <si>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</si>
  <si>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</si>
  <si>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</si>
  <si>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</si>
  <si>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</si>
  <si>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</si>
  <si>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</si>
  <si>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</si>
  <si>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</si>
  <si>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</si>
  <si>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</si>
  <si>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</si>
  <si>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</si>
  <si>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</si>
  <si>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</si>
  <si>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</si>
  <si>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</si>
  <si>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</si>
  <si>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</si>
  <si>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</si>
  <si>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</si>
  <si>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</si>
  <si>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</si>
  <si>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</si>
  <si>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</si>
  <si>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</si>
  <si>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</si>
  <si>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</si>
  <si>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</si>
  <si>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</si>
  <si>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</si>
  <si>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</si>
  <si>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</si>
  <si>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</si>
  <si>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</si>
  <si>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</si>
  <si>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</si>
  <si>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</si>
  <si>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</si>
  <si>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</si>
  <si>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</si>
  <si>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</si>
  <si>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</si>
  <si>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</si>
  <si>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</si>
  <si>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</si>
  <si>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</si>
  <si>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</si>
  <si>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</si>
  <si>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</si>
  <si>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</si>
  <si>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</si>
  <si>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</si>
  <si>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</si>
  <si>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</si>
  <si>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</si>
  <si>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</si>
  <si>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</si>
  <si>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</si>
  <si>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</si>
  <si>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</si>
  <si>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</si>
  <si>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</si>
  <si>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</si>
  <si>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</si>
  <si>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</si>
  <si>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</si>
  <si>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</si>
  <si>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</si>
  <si>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</si>
  <si>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</si>
  <si>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</si>
  <si>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</si>
  <si>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</si>
  <si>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</si>
  <si>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</si>
  <si>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</si>
  <si>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</si>
  <si>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</si>
  <si>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</si>
  <si>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</si>
  <si>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</si>
  <si>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</si>
  <si>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</si>
  <si>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</si>
  <si>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</si>
  <si>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</si>
  <si>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</si>
  <si>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</si>
  <si>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</si>
  <si>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</si>
  <si>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</si>
  <si>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</si>
  <si>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</si>
  <si>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</si>
  <si>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</si>
  <si>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</si>
  <si>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</si>
  <si>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</si>
  <si>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</si>
  <si>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</si>
  <si>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</si>
  <si>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</si>
  <si>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</si>
  <si>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</si>
  <si>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</si>
  <si>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</si>
  <si>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</si>
  <si>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</si>
  <si>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</si>
  <si>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</si>
  <si>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</si>
  <si>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</si>
  <si>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</si>
  <si>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</si>
  <si>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</si>
  <si>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</si>
  <si>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</si>
  <si>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</si>
  <si>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</si>
  <si>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</si>
  <si>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</si>
  <si>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</si>
  <si>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</si>
  <si>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</si>
  <si>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</si>
  <si>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</si>
  <si>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</si>
  <si>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</si>
  <si>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</si>
  <si>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</si>
  <si>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</si>
  <si>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</si>
  <si>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</si>
  <si>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</si>
  <si>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</si>
  <si>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</si>
  <si>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</si>
  <si>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</si>
  <si>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</si>
  <si>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</si>
  <si>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</si>
  <si>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</si>
  <si>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</si>
  <si>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</si>
  <si>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</si>
  <si>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</si>
  <si>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</si>
  <si>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</si>
  <si>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</si>
  <si>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</si>
  <si>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</si>
  <si>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</si>
  <si>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</si>
  <si>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</si>
  <si>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</si>
  <si>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</si>
  <si>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</si>
  <si>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</si>
  <si>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</si>
  <si>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</si>
  <si>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</si>
  <si>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</si>
  <si>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</si>
  <si>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</si>
  <si>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</si>
  <si>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</si>
  <si>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</si>
  <si>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</si>
  <si>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</si>
  <si>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</si>
  <si>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</si>
  <si>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</si>
  <si>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</si>
  <si>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</si>
  <si>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</si>
  <si>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</si>
  <si>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</si>
  <si>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</si>
  <si>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</si>
  <si>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</si>
  <si>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</si>
  <si>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</si>
  <si>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</si>
  <si>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</si>
  <si>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</si>
  <si>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</si>
  <si>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</si>
  <si>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</si>
  <si>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</si>
  <si>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</si>
  <si>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</si>
  <si>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</si>
  <si>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</si>
  <si>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</si>
  <si>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</si>
  <si>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</si>
  <si>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</si>
  <si>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</si>
  <si>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</si>
  <si>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</si>
  <si>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</si>
  <si>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</si>
  <si>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</si>
  <si>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</si>
  <si>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</si>
  <si>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</si>
  <si>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</si>
  <si>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</si>
  <si>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</si>
  <si>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</si>
  <si>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</si>
  <si>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</si>
  <si>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</si>
  <si>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</si>
  <si>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</si>
  <si>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</si>
  <si>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</si>
  <si>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</si>
  <si>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</si>
  <si>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</si>
  <si>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</si>
  <si>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</si>
  <si>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</si>
  <si>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</si>
  <si>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</si>
  <si>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</si>
  <si>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</si>
  <si>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</si>
  <si>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</si>
  <si>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</si>
  <si>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</si>
  <si>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</si>
  <si>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</si>
  <si>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</si>
  <si>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</si>
  <si>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</si>
  <si>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</si>
  <si>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</si>
  <si>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</si>
  <si>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</si>
  <si>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</si>
  <si>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</si>
  <si>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</si>
  <si>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</si>
  <si>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</si>
  <si>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</si>
  <si>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</si>
  <si>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</si>
  <si>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</si>
  <si>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</si>
  <si>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</si>
  <si>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</si>
  <si>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</si>
  <si>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</si>
  <si>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</si>
  <si>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</si>
  <si>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</si>
  <si>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</si>
  <si>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</si>
  <si>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</si>
  <si>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</si>
  <si>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</si>
  <si>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</si>
  <si>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</si>
  <si>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</si>
  <si>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</si>
  <si>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</si>
  <si>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</si>
  <si>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</si>
  <si>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</si>
  <si>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</si>
  <si>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</si>
  <si>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</si>
  <si>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</si>
  <si>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</si>
  <si>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</si>
  <si>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</si>
  <si>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</si>
  <si>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</si>
  <si>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</si>
  <si>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</si>
  <si>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</si>
  <si>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</si>
  <si>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</si>
  <si>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</si>
  <si>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</si>
  <si>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</si>
  <si>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</si>
  <si>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</si>
  <si>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</si>
  <si>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</si>
  <si>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</si>
  <si>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</si>
  <si>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</si>
  <si>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</si>
  <si>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</si>
  <si>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</si>
  <si>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</si>
  <si>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</si>
  <si>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</si>
  <si>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</si>
  <si>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</si>
  <si>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</si>
  <si>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</si>
  <si>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</si>
  <si>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</si>
  <si>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</si>
  <si>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</si>
  <si>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</si>
  <si>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</si>
  <si>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</si>
  <si>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</si>
  <si>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</si>
  <si>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</si>
  <si>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</si>
  <si>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</si>
  <si>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</si>
  <si>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</si>
  <si>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</si>
  <si>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</si>
  <si>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</si>
  <si>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</si>
  <si>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</si>
  <si>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</si>
  <si>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</si>
  <si>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</si>
  <si>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</si>
  <si>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</si>
  <si>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</si>
  <si>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</si>
  <si>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</si>
  <si>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</si>
  <si>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</si>
  <si>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</si>
  <si>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</si>
  <si>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</si>
  <si>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</si>
  <si>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</si>
  <si>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</si>
  <si>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</si>
  <si>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</si>
  <si>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</si>
  <si>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</si>
  <si>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</si>
  <si>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</si>
  <si>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</si>
  <si>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</si>
  <si>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</si>
  <si>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</si>
  <si>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</si>
  <si>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</si>
  <si>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</si>
  <si>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</si>
  <si>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</si>
  <si>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</si>
  <si>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</si>
  <si>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</si>
  <si>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</si>
  <si>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</si>
  <si>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</si>
  <si>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</si>
  <si>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</si>
  <si>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</si>
  <si>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</si>
  <si>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</si>
  <si>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</si>
  <si>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</si>
  <si>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</si>
  <si>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</si>
  <si>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</si>
  <si>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</si>
  <si>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</si>
  <si>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</si>
  <si>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</si>
  <si>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</si>
  <si>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</si>
  <si>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</si>
  <si>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</si>
  <si>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</si>
  <si>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</si>
  <si>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</si>
  <si>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</si>
  <si>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</si>
  <si>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</si>
  <si>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</si>
  <si>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</si>
  <si>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</si>
  <si>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</si>
  <si>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</si>
  <si>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</si>
  <si>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</si>
  <si>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</si>
  <si>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</si>
  <si>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</si>
  <si>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</si>
  <si>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</si>
  <si>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</si>
  <si>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</si>
  <si>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</si>
  <si>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</si>
  <si>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</si>
  <si>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</si>
  <si>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</si>
  <si>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</si>
  <si>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</si>
  <si>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</si>
  <si>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</si>
  <si>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</si>
  <si>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</si>
  <si>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</si>
  <si>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</si>
  <si>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</si>
  <si>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</si>
  <si>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</si>
  <si>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</si>
  <si>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</si>
  <si>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</si>
  <si>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</si>
  <si>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</si>
  <si>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</si>
  <si>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</si>
  <si>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</si>
  <si>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</si>
  <si>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</si>
  <si>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</si>
  <si>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</si>
  <si>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</si>
  <si>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</si>
  <si>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</si>
  <si>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</si>
  <si>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</si>
  <si>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</si>
  <si>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</si>
  <si>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</si>
  <si>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</si>
  <si>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</si>
  <si>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</si>
  <si>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</si>
  <si>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</si>
  <si>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</si>
  <si>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</si>
  <si>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</si>
  <si>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</si>
  <si>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</si>
  <si>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</si>
  <si>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</si>
  <si>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</si>
  <si>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</si>
  <si>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</si>
  <si>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</si>
  <si>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</si>
  <si>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</si>
  <si>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</si>
  <si>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</si>
  <si>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</si>
  <si>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</si>
  <si>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</si>
  <si>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</si>
  <si>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</si>
  <si>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</si>
  <si>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</si>
  <si>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</si>
  <si>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</si>
  <si>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</si>
  <si>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</si>
  <si>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</si>
  <si>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</si>
  <si>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</si>
  <si>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</si>
  <si>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</si>
  <si>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</si>
  <si>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</si>
  <si>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</si>
  <si>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</si>
  <si>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</si>
  <si>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</si>
  <si>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</si>
  <si>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</si>
  <si>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</si>
  <si>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</si>
  <si>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</si>
  <si>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</si>
  <si>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</si>
  <si>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</si>
  <si>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</si>
  <si>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</si>
  <si>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</si>
  <si>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</si>
  <si>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</si>
  <si>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</si>
  <si>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</si>
  <si>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</si>
  <si>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</si>
  <si>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</si>
  <si>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</si>
  <si>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</si>
  <si>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</si>
  <si>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</si>
  <si>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</si>
  <si>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</si>
  <si>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</si>
  <si>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</si>
  <si>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</si>
  <si>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</si>
  <si>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</si>
  <si>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</si>
  <si>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</si>
  <si>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</si>
  <si>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</si>
  <si>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</si>
  <si>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</si>
  <si>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</si>
  <si>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</si>
  <si>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</si>
  <si>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</si>
  <si>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</si>
  <si>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</si>
  <si>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</si>
  <si>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</si>
  <si>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</si>
  <si>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</si>
  <si>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</si>
  <si>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</si>
  <si>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</si>
  <si>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</si>
  <si>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</si>
  <si>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</si>
  <si>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</si>
  <si>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</si>
  <si>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</si>
  <si>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</si>
  <si>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</si>
  <si>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</si>
  <si>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</si>
  <si>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</si>
  <si>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</si>
  <si>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</si>
  <si>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</si>
  <si>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</si>
  <si>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</si>
  <si>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</si>
  <si>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</si>
  <si>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</si>
  <si>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</si>
  <si>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</si>
  <si>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</si>
  <si>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</si>
  <si>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</si>
  <si>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</si>
  <si>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</si>
  <si>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</si>
  <si>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</si>
  <si>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</si>
  <si>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</si>
  <si>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</si>
  <si>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</si>
  <si>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</si>
  <si>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</si>
  <si>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</si>
  <si>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</si>
  <si>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</si>
  <si>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</si>
  <si>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</si>
  <si>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</si>
  <si>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</si>
  <si>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</si>
  <si>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</si>
  <si>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</si>
  <si>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</si>
  <si>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</si>
  <si>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</si>
  <si>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</si>
  <si>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</si>
  <si>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</si>
  <si>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</si>
  <si>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</si>
  <si>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</si>
  <si>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</si>
  <si>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</si>
  <si>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</si>
  <si>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</si>
  <si>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</si>
  <si>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</si>
  <si>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</si>
  <si>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</si>
  <si>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</si>
  <si>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</si>
  <si>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</si>
  <si>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</si>
  <si>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</si>
  <si>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</si>
  <si>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</si>
  <si>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</si>
  <si>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</si>
  <si>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</si>
  <si>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</si>
  <si>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</si>
  <si>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</si>
  <si>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</si>
  <si>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</si>
  <si>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</si>
  <si>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</si>
  <si>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</si>
  <si>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</si>
  <si>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</si>
  <si>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</si>
  <si>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</si>
  <si>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</si>
  <si>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</si>
  <si>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</si>
  <si>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</si>
  <si>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</si>
  <si>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</si>
  <si>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</si>
  <si>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</si>
  <si>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</si>
  <si>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</si>
  <si>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</si>
  <si>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</si>
  <si>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</si>
  <si>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</si>
  <si>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</si>
  <si>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</si>
  <si>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</si>
  <si>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</si>
  <si>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</si>
  <si>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</si>
  <si>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</si>
  <si>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</si>
  <si>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</si>
  <si>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</si>
  <si>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</si>
  <si>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</si>
  <si>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</si>
  <si>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</si>
  <si>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</si>
  <si>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</si>
  <si>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</si>
  <si>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</si>
  <si>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</si>
  <si>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</si>
  <si>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</si>
  <si>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</si>
  <si>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</si>
  <si>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</si>
  <si>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</si>
  <si>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</si>
  <si>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</si>
  <si>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</si>
  <si>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</si>
  <si>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</si>
  <si>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</si>
  <si>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</si>
  <si>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</si>
  <si>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</si>
  <si>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</si>
  <si>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</si>
  <si>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</si>
  <si>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</si>
  <si>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</si>
  <si>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</si>
  <si>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</si>
  <si>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</si>
  <si>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</si>
  <si>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</si>
  <si>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</si>
  <si>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</si>
  <si>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</si>
  <si>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</si>
  <si>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</si>
  <si>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</si>
  <si>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</si>
  <si>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</si>
  <si>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</si>
  <si>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</si>
  <si>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</si>
  <si>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</si>
  <si>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</si>
  <si>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</si>
  <si>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</si>
  <si>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</si>
  <si>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</si>
  <si>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</si>
  <si>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</si>
  <si>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</si>
  <si>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</si>
  <si>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</si>
  <si>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</si>
  <si>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</si>
  <si>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</si>
  <si>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</si>
  <si>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</si>
  <si>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</si>
  <si>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</si>
  <si>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</si>
  <si>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</si>
  <si>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</si>
  <si>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</si>
  <si>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</si>
  <si>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</si>
  <si>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</si>
  <si>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</si>
  <si>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</si>
  <si>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</si>
  <si>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</si>
  <si>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</si>
  <si>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</si>
  <si>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</si>
  <si>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</si>
  <si>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</si>
  <si>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</si>
  <si>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</si>
  <si>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</si>
  <si>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</si>
  <si>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</si>
  <si>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</si>
  <si>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</si>
  <si>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</si>
  <si>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</si>
  <si>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</si>
  <si>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</si>
  <si>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</si>
  <si>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</si>
  <si>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</si>
  <si>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</si>
  <si>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</si>
  <si>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</si>
  <si>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</si>
  <si>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</si>
  <si>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</si>
  <si>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</si>
  <si>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</si>
  <si>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</si>
  <si>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</si>
  <si>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</si>
  <si>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</si>
  <si>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</si>
  <si>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</si>
  <si>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</si>
  <si>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</si>
  <si>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</si>
  <si>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</si>
  <si>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</si>
  <si>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</si>
  <si>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</si>
  <si>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</si>
  <si>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</si>
  <si>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</si>
  <si>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</si>
  <si>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</si>
  <si>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</si>
  <si>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</si>
  <si>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</si>
  <si>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</si>
  <si>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</si>
  <si>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</si>
  <si>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</si>
  <si>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</si>
  <si>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</si>
  <si>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</si>
  <si>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</si>
  <si>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</si>
  <si>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</si>
  <si>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</si>
  <si>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</si>
  <si>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</si>
  <si>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</si>
  <si>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</si>
  <si>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</si>
  <si>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</si>
  <si>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</si>
  <si>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</si>
  <si>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</si>
  <si>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</si>
  <si>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</si>
  <si>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</si>
  <si>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</si>
  <si>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</si>
  <si>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</si>
  <si>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</si>
  <si>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</si>
  <si>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</si>
  <si>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</si>
  <si>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</si>
  <si>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</si>
  <si>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</si>
  <si>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</si>
  <si>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</si>
  <si>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</si>
  <si>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</si>
  <si>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</si>
  <si>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</si>
  <si>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</si>
  <si>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</si>
  <si>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</si>
  <si>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</si>
  <si>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</si>
  <si>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</si>
  <si>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</si>
  <si>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</si>
  <si>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</si>
  <si>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</si>
  <si>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</si>
  <si>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</si>
  <si>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</si>
  <si>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</si>
  <si>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</si>
  <si>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</si>
  <si>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</si>
  <si>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</si>
  <si>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</si>
  <si>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</si>
  <si>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</si>
  <si>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</si>
  <si>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</si>
  <si>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</si>
  <si>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</si>
  <si>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</si>
  <si>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</si>
  <si>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</si>
  <si>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</si>
  <si>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</si>
  <si>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</si>
  <si>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</si>
  <si>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</si>
  <si>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</si>
  <si>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</si>
  <si>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</si>
  <si>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</si>
  <si>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</si>
  <si>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</si>
  <si>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</si>
  <si>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</si>
  <si>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</si>
  <si>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</si>
  <si>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</si>
  <si>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</si>
  <si>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</si>
  <si>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</si>
  <si>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</si>
  <si>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</si>
  <si>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</si>
  <si>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</si>
  <si>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</si>
  <si>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</si>
  <si>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</si>
  <si>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</si>
  <si>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</si>
  <si>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</si>
  <si>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</si>
  <si>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</si>
  <si>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</si>
  <si>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</si>
  <si>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</si>
  <si>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</si>
  <si>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</si>
  <si>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</si>
  <si>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</si>
  <si>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</si>
  <si>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</si>
  <si>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</si>
  <si>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</si>
  <si>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</si>
  <si>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</si>
  <si>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</si>
  <si>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</si>
  <si>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</si>
  <si>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</si>
  <si>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</si>
  <si>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</si>
  <si>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</si>
  <si>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</si>
  <si>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</si>
  <si>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</si>
  <si>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</si>
  <si>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</si>
  <si>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</si>
  <si>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</si>
  <si>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</si>
  <si>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</si>
  <si>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</si>
  <si>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</si>
  <si>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</si>
  <si>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</si>
  <si>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</si>
  <si>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</si>
  <si>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</si>
  <si>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</si>
  <si>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</si>
  <si>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</si>
  <si>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</si>
  <si>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</si>
  <si>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</si>
  <si>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</si>
  <si>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</si>
  <si>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</si>
  <si>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</si>
  <si>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</si>
  <si>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</si>
  <si>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</si>
  <si>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</si>
  <si>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</si>
  <si>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</si>
  <si>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</si>
  <si>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</si>
  <si>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</si>
  <si>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</si>
  <si>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</si>
  <si>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</si>
  <si>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</si>
  <si>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</si>
  <si>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</si>
  <si>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</si>
  <si>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</si>
  <si>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</si>
  <si>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</si>
  <si>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</si>
  <si>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</si>
  <si>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</si>
  <si>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</si>
  <si>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</si>
  <si>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</si>
  <si>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</si>
  <si>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</si>
  <si>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</si>
  <si>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</si>
  <si>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</si>
  <si>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</si>
  <si>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</si>
  <si>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</si>
  <si>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</si>
  <si>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</si>
  <si>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</si>
  <si>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</si>
  <si>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</si>
  <si>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</si>
  <si>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</si>
  <si>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</si>
  <si>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</si>
  <si>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</si>
  <si>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</si>
  <si>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</si>
  <si>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</si>
  <si>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</si>
  <si>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</si>
  <si>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</si>
  <si>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</si>
  <si>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</si>
  <si>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</si>
  <si>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</si>
  <si>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</si>
  <si>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</si>
  <si>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</si>
  <si>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</si>
  <si>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</si>
  <si>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</si>
  <si>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</si>
  <si>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</si>
  <si>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</si>
  <si>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</si>
  <si>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</si>
  <si>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</si>
  <si>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</si>
  <si>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</si>
  <si>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</si>
  <si>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</si>
  <si>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</si>
  <si>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</si>
  <si>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</si>
  <si>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</si>
  <si>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</si>
  <si>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</si>
  <si>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</si>
  <si>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</si>
  <si>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</si>
  <si>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</si>
  <si>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</si>
  <si>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</si>
  <si>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</si>
  <si>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</si>
  <si>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</si>
  <si>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</si>
  <si>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</si>
  <si>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</si>
  <si>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</si>
  <si>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</si>
  <si>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</si>
  <si>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</si>
  <si>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</si>
  <si>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</si>
  <si>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</si>
  <si>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</si>
  <si>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</si>
  <si>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</si>
  <si>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</si>
  <si>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</si>
  <si>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</si>
  <si>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</si>
  <si>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</si>
  <si>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</si>
  <si>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</si>
  <si>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</si>
  <si>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</si>
  <si>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</si>
  <si>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</si>
  <si>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</si>
  <si>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</si>
  <si>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</si>
  <si>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</si>
  <si>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</si>
  <si>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</si>
  <si>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</si>
  <si>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</si>
  <si>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</si>
  <si>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</si>
  <si>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</si>
  <si>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</si>
  <si>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</si>
  <si>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</si>
  <si>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</si>
  <si>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</si>
  <si>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</si>
  <si>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</si>
  <si>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</si>
  <si>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</si>
  <si>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</si>
  <si>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</si>
  <si>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</si>
  <si>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</si>
  <si>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</si>
  <si>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</si>
  <si>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</si>
  <si>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</si>
  <si>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</si>
  <si>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</si>
  <si>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</si>
  <si>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</si>
  <si>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</si>
  <si>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</si>
  <si>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</si>
  <si>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</si>
  <si>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</si>
  <si>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</si>
  <si>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</si>
  <si>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</si>
  <si>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</si>
  <si>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</si>
  <si>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</si>
  <si>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</si>
  <si>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</si>
  <si>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</si>
  <si>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</si>
  <si>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</si>
  <si>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</si>
  <si>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</si>
  <si>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</si>
  <si>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</si>
  <si>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</si>
  <si>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</si>
  <si>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</si>
  <si>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</si>
  <si>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</si>
  <si>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</si>
  <si>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</si>
  <si>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</si>
  <si>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</si>
  <si>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</si>
  <si>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</si>
  <si>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</si>
  <si>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</si>
  <si>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</si>
  <si>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</si>
  <si>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</si>
  <si>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</si>
  <si>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</si>
  <si>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</si>
  <si>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</si>
  <si>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</si>
  <si>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</si>
  <si>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</si>
  <si>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</si>
  <si>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</si>
  <si>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</si>
  <si>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</si>
  <si>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</si>
  <si>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</si>
  <si>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</si>
  <si>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</si>
  <si>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</si>
  <si>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</si>
  <si>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</si>
  <si>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</si>
  <si>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</si>
  <si>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</si>
  <si>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</si>
  <si>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</si>
  <si>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</si>
  <si>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</si>
  <si>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</si>
  <si>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</si>
  <si>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</si>
  <si>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</si>
  <si>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</si>
  <si>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</si>
  <si>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</si>
  <si>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</si>
  <si>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</si>
  <si>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</si>
  <si>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</si>
  <si>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</si>
  <si>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</si>
  <si>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</si>
  <si>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</si>
  <si>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</si>
  <si>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</si>
  <si>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</si>
  <si>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</si>
  <si>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</si>
  <si>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</si>
  <si>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</si>
  <si>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</si>
  <si>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</si>
  <si>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</si>
  <si>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</si>
  <si>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</si>
  <si>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</si>
  <si>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</si>
  <si>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</si>
  <si>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</si>
  <si>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</si>
  <si>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</si>
  <si>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</si>
  <si>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</si>
  <si>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</si>
  <si>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</si>
  <si>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</si>
  <si>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</si>
  <si>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</si>
  <si>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</si>
  <si>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</si>
  <si>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</si>
  <si>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</si>
  <si>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</si>
  <si>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</si>
  <si>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</si>
  <si>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</si>
  <si>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</si>
  <si>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</si>
  <si>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</si>
  <si>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</si>
  <si>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</si>
  <si>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</si>
  <si>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</si>
  <si>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</si>
  <si>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</si>
  <si>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</si>
  <si>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</si>
  <si>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</si>
  <si>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</si>
  <si>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</si>
  <si>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</si>
  <si>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</si>
  <si>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</si>
  <si>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</si>
  <si>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</si>
  <si>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</si>
  <si>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</si>
  <si>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</si>
  <si>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</si>
  <si>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</si>
  <si>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</si>
  <si>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</si>
  <si>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</si>
  <si>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</si>
  <si>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</si>
  <si>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</si>
  <si>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</si>
  <si>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</si>
  <si>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</si>
  <si>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</si>
  <si>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</si>
  <si>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</si>
  <si>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</si>
  <si>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</si>
  <si>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</si>
  <si>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</si>
  <si>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</si>
  <si>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</si>
  <si>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</si>
  <si>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</si>
  <si>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</si>
  <si>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</si>
  <si>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</si>
  <si>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</si>
  <si>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</si>
  <si>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</si>
  <si>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</si>
  <si>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</si>
  <si>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</si>
  <si>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</si>
  <si>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</si>
  <si>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</si>
  <si>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</si>
  <si>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</si>
  <si>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</si>
  <si>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</si>
  <si>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</si>
  <si>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</si>
  <si>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</si>
  <si>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</si>
  <si>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</si>
  <si>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</si>
  <si>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</si>
  <si>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</si>
  <si>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</si>
  <si>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</si>
  <si>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</si>
  <si>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</si>
  <si>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</si>
  <si>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</si>
  <si>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</si>
  <si>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</si>
  <si>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</si>
  <si>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</si>
  <si>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</si>
  <si>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</si>
  <si>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</si>
  <si>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</si>
  <si>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</si>
  <si>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</si>
  <si>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</si>
  <si>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</si>
  <si>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</si>
  <si>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</si>
  <si>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</si>
  <si>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</si>
  <si>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</si>
  <si>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</si>
  <si>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</si>
  <si>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</si>
  <si>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</si>
  <si>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</si>
  <si>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</si>
  <si>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</si>
  <si>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</si>
  <si>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</si>
  <si>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</si>
  <si>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</si>
  <si>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</si>
  <si>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</si>
  <si>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</si>
  <si>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</si>
  <si>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</si>
  <si>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</si>
  <si>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</si>
  <si>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</si>
  <si>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</si>
  <si>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</si>
  <si>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</si>
  <si>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</si>
  <si>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</si>
  <si>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</si>
  <si>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</si>
  <si>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</si>
  <si>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</si>
  <si>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</si>
  <si>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</si>
  <si>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</si>
  <si>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</si>
  <si>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</si>
  <si>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</si>
  <si>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</si>
  <si>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</si>
  <si>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</si>
  <si>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</si>
  <si>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</si>
  <si>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</si>
  <si>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</si>
  <si>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</si>
  <si>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</si>
  <si>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</si>
  <si>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</si>
  <si>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</si>
  <si>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</si>
  <si>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</si>
  <si>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</si>
  <si>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</si>
  <si>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</si>
  <si>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</si>
  <si>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</si>
  <si>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</si>
  <si>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</si>
  <si>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</si>
  <si>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</si>
  <si>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</si>
  <si>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</si>
  <si>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</si>
  <si>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</si>
  <si>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</si>
  <si>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</si>
  <si>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</si>
  <si>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</si>
  <si>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</si>
  <si>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</si>
  <si>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</si>
  <si>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</si>
  <si>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</si>
  <si>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</si>
  <si>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</si>
  <si>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</si>
  <si>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</si>
  <si>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</si>
  <si>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</si>
  <si>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</si>
  <si>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</si>
  <si>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</si>
  <si>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</si>
  <si>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</si>
  <si>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</si>
  <si>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</si>
  <si>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</si>
  <si>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</si>
  <si>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</si>
  <si>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</si>
  <si>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</si>
  <si>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</si>
  <si>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</si>
  <si>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</si>
  <si>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</si>
  <si>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</si>
  <si>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</si>
  <si>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</si>
  <si>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</si>
  <si>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</si>
  <si>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</si>
  <si>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</si>
  <si>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</si>
  <si>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</si>
  <si>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</si>
  <si>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</si>
  <si>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</si>
  <si>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</si>
  <si>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</si>
  <si>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</si>
  <si>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</si>
  <si>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</si>
  <si>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</si>
  <si>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</si>
  <si>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</si>
  <si>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</si>
  <si>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</si>
  <si>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</si>
  <si>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</si>
  <si>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</si>
  <si>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</si>
  <si>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</si>
  <si>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</si>
  <si>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</si>
  <si>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</si>
  <si>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</si>
  <si>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</si>
  <si>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</si>
  <si>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</si>
  <si>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</si>
  <si>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</si>
  <si>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</si>
  <si>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</si>
  <si>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</si>
  <si>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</si>
  <si>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</si>
  <si>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</si>
  <si>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</si>
  <si>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</si>
  <si>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</si>
  <si>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</si>
  <si>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</si>
  <si>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</si>
  <si>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</si>
  <si>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</si>
  <si>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</si>
  <si>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</si>
  <si>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</si>
  <si>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</si>
  <si>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</si>
  <si>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</si>
  <si>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</si>
  <si>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</si>
  <si>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</si>
  <si>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</si>
  <si>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</si>
  <si>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</si>
  <si>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</si>
  <si>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</si>
  <si>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</si>
  <si>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</si>
  <si>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</si>
  <si>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</si>
  <si>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</si>
  <si>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</si>
  <si>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</si>
  <si>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</si>
  <si>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</si>
  <si>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</si>
  <si>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</si>
  <si>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</si>
  <si>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</si>
  <si>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</si>
  <si>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</si>
  <si>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</si>
  <si>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</si>
  <si>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</si>
  <si>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</si>
  <si>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</si>
  <si>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</si>
  <si>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</si>
  <si>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</si>
  <si>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</si>
  <si>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</si>
  <si>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</si>
  <si>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</si>
  <si>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</si>
  <si>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</si>
  <si>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</si>
  <si>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</si>
  <si>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</si>
  <si>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</si>
  <si>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</si>
  <si>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</si>
  <si>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</si>
  <si>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</si>
  <si>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</si>
  <si>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</si>
  <si>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</si>
  <si>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</si>
  <si>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</si>
  <si>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</si>
  <si>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</si>
  <si>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</si>
  <si>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</si>
  <si>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</si>
  <si>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</si>
  <si>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</si>
  <si>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</si>
  <si>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</si>
  <si>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</si>
  <si>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</si>
  <si>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</si>
  <si>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</si>
  <si>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</si>
  <si>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</si>
  <si>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</si>
  <si>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</si>
  <si>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</si>
  <si>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</si>
  <si>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</si>
  <si>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</si>
  <si>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</si>
  <si>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</si>
  <si>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</si>
  <si>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</si>
  <si>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</si>
  <si>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</si>
  <si>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</si>
  <si>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</si>
  <si>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</si>
  <si>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</si>
  <si>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</si>
  <si>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</si>
  <si>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</si>
  <si>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</si>
  <si>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</si>
  <si>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</si>
  <si>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</si>
  <si>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</si>
  <si>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</si>
  <si>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</si>
  <si>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</si>
  <si>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</si>
  <si>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</si>
  <si>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</si>
  <si>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</si>
  <si>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</si>
  <si>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</si>
  <si>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</si>
  <si>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</si>
  <si>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</si>
  <si>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</si>
  <si>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</si>
  <si>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</si>
  <si>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</si>
  <si>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</si>
  <si>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</si>
  <si>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</si>
  <si>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</si>
  <si>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</si>
  <si>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</si>
  <si>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</si>
  <si>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</si>
  <si>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</si>
  <si>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</si>
  <si>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</si>
  <si>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</si>
  <si>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</si>
  <si>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</si>
  <si>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</si>
  <si>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</si>
  <si>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</si>
  <si>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</si>
  <si>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</si>
  <si>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</si>
  <si>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</si>
  <si>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</si>
  <si>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</si>
  <si>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</si>
  <si>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</si>
  <si>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</si>
  <si>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</si>
  <si>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</si>
  <si>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</si>
  <si>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</si>
  <si>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</si>
  <si>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</si>
  <si>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</si>
  <si>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</si>
  <si>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</si>
  <si>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</si>
  <si>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</si>
  <si>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</si>
  <si>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</si>
  <si>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</si>
  <si>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</si>
  <si>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</si>
  <si>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</si>
  <si>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</si>
  <si>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</si>
  <si>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</si>
  <si>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</si>
  <si>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</si>
  <si>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</si>
  <si>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</si>
  <si>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</si>
  <si>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</si>
  <si>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</si>
  <si>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</si>
  <si>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</si>
  <si>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</si>
  <si>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</si>
  <si>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</si>
  <si>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</si>
  <si>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</si>
  <si>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</si>
  <si>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</si>
  <si>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</si>
  <si>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</si>
  <si>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</si>
  <si>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</si>
  <si>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</si>
  <si>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</si>
  <si>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</si>
  <si>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</si>
  <si>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</si>
  <si>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</si>
  <si>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</si>
  <si>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</si>
  <si>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</si>
  <si>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</si>
  <si>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</si>
  <si>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</si>
  <si>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</si>
  <si>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</si>
  <si>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</si>
  <si>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</si>
  <si>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</si>
  <si>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</si>
  <si>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</si>
  <si>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</si>
  <si>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</si>
  <si>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</si>
  <si>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</si>
  <si>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</si>
  <si>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</si>
  <si>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</si>
  <si>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</si>
  <si>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</si>
  <si>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</si>
  <si>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</si>
  <si>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</si>
  <si>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</si>
  <si>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</si>
  <si>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</si>
  <si>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</si>
  <si>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</si>
  <si>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</si>
  <si>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</si>
  <si>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</si>
  <si>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</si>
  <si>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</si>
  <si>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</si>
  <si>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</si>
  <si>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</si>
  <si>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</si>
  <si>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</si>
  <si>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</si>
  <si>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</si>
  <si>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</si>
  <si>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</si>
  <si>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</si>
  <si>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</si>
  <si>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</si>
  <si>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</si>
  <si>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</si>
  <si>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</si>
  <si>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</si>
  <si>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</si>
  <si>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</si>
  <si>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</si>
  <si>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</si>
  <si>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</si>
  <si>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</si>
  <si>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</si>
  <si>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</si>
  <si>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</si>
  <si>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</si>
  <si>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</si>
  <si>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</si>
  <si>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</si>
  <si>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</si>
  <si>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</si>
  <si>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</si>
  <si>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</si>
  <si>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</si>
  <si>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</si>
  <si>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</si>
  <si>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</si>
  <si>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</si>
  <si>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</si>
  <si>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</si>
  <si>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</si>
  <si>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</si>
  <si>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</si>
  <si>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</si>
  <si>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</si>
  <si>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</si>
  <si>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</si>
  <si>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</si>
  <si>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</si>
  <si>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</si>
  <si>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</si>
  <si>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</si>
  <si>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</si>
  <si>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</si>
  <si>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</si>
  <si>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</si>
  <si>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</si>
  <si>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</si>
  <si>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</si>
  <si>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</si>
  <si>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</si>
  <si>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</si>
  <si>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</si>
  <si>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</si>
  <si>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</si>
  <si>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</si>
  <si>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</si>
  <si>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</si>
  <si>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</si>
  <si>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</si>
  <si>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</si>
  <si>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</si>
  <si>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</si>
  <si>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</si>
  <si>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</si>
  <si>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</si>
  <si>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</si>
  <si>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</si>
  <si>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</si>
  <si>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</si>
  <si>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</si>
  <si>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</si>
  <si>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</si>
  <si>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</si>
  <si>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</si>
  <si>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</si>
  <si>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</si>
  <si>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</si>
  <si>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</si>
  <si>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</si>
  <si>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</si>
  <si>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</si>
  <si>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</si>
  <si>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</si>
  <si>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</si>
  <si>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</si>
  <si>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</si>
  <si>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</si>
  <si>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</si>
  <si>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</si>
  <si>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</si>
  <si>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</si>
  <si>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</si>
  <si>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</si>
  <si>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</si>
  <si>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</si>
  <si>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</si>
  <si>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</si>
  <si>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</si>
  <si>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</si>
  <si>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</si>
  <si>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</si>
  <si>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</si>
  <si>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</si>
  <si>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</si>
  <si>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</si>
  <si>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</si>
  <si>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</si>
  <si>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</si>
  <si>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</si>
  <si>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</si>
  <si>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</si>
  <si>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</si>
  <si>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</si>
  <si>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</si>
  <si>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</si>
  <si>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</si>
  <si>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</si>
  <si>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</si>
  <si>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</si>
  <si>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</si>
  <si>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</si>
  <si>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</si>
  <si>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</si>
  <si>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</si>
  <si>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</si>
  <si>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</si>
  <si>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</si>
  <si>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</si>
  <si>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</si>
  <si>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</si>
  <si>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</si>
  <si>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</si>
  <si>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</si>
  <si>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</si>
  <si>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</si>
  <si>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</si>
  <si>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</si>
  <si>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</si>
  <si>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</si>
  <si>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</si>
  <si>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</si>
  <si>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</si>
  <si>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</si>
  <si>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</si>
  <si>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</si>
  <si>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</si>
  <si>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</si>
  <si>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</si>
  <si>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</si>
  <si>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</si>
  <si>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</si>
  <si>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</si>
  <si>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</si>
  <si>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</si>
  <si>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</si>
  <si>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</si>
  <si>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</si>
  <si>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</si>
  <si>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</si>
  <si>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</si>
  <si>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</si>
  <si>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</si>
  <si>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</si>
  <si>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</si>
  <si>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</si>
  <si>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</si>
  <si>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</si>
  <si>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</si>
  <si>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</si>
  <si>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</si>
  <si>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</si>
  <si>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</si>
  <si>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</si>
  <si>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</si>
  <si>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</si>
  <si>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</si>
  <si>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</si>
  <si>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</si>
  <si>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</si>
  <si>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</si>
  <si>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</si>
  <si>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</si>
  <si>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</si>
  <si>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</si>
  <si>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</si>
  <si>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</si>
  <si>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</si>
  <si>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</si>
  <si>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</si>
  <si>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</si>
  <si>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</si>
  <si>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</si>
  <si>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</si>
  <si>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</si>
  <si>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</si>
  <si>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</si>
  <si>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</si>
  <si>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</si>
  <si>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</si>
  <si>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</si>
  <si>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</si>
  <si>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</si>
  <si>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</si>
  <si>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</si>
  <si>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</si>
  <si>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</si>
  <si>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</si>
  <si>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</si>
  <si>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</si>
  <si>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</si>
  <si>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</si>
  <si>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</si>
  <si>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</si>
  <si>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</si>
  <si>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</si>
  <si>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</si>
  <si>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</si>
  <si>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</si>
  <si>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</si>
  <si>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</si>
  <si>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</si>
  <si>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</si>
  <si>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</si>
  <si>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</si>
  <si>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</si>
  <si>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</si>
  <si>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</si>
  <si>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</si>
  <si>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</si>
  <si>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</si>
  <si>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</si>
  <si>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</si>
  <si>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</si>
  <si>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</si>
  <si>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</si>
  <si>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</si>
  <si>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</si>
  <si>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</si>
  <si>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</si>
  <si>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</si>
  <si>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</si>
  <si>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</si>
  <si>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</si>
  <si>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</si>
  <si>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</si>
  <si>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</si>
  <si>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</si>
  <si>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</si>
  <si>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</si>
  <si>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</si>
  <si>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</si>
  <si>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</si>
  <si>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</si>
  <si>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</si>
  <si>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</si>
  <si>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</si>
  <si>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</si>
  <si>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</si>
  <si>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</si>
  <si>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</si>
  <si>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</si>
  <si>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</si>
  <si>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</si>
  <si>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</si>
  <si>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</si>
  <si>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</si>
  <si>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</si>
  <si>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</si>
  <si>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</si>
  <si>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</si>
  <si>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</si>
  <si>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</si>
  <si>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</si>
  <si>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</si>
  <si>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</si>
  <si>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</si>
  <si>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</si>
  <si>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</si>
  <si>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</si>
  <si>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</si>
  <si>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</si>
  <si>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</si>
  <si>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</si>
  <si>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</si>
  <si>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</si>
  <si>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</si>
  <si>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</si>
  <si>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</si>
  <si>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</si>
  <si>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</si>
  <si>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</si>
  <si>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</si>
  <si>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</si>
  <si>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</si>
  <si>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</si>
  <si>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</si>
  <si>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</si>
  <si>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</si>
  <si>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</si>
  <si>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</si>
  <si>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</si>
  <si>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</si>
  <si>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</si>
  <si>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</si>
  <si>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</si>
  <si>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</si>
  <si>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</si>
  <si>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</si>
  <si>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</si>
  <si>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</si>
  <si>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</si>
  <si>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</si>
  <si>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</si>
  <si>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</si>
  <si>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</si>
  <si>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</si>
  <si>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</si>
  <si>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</si>
  <si>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</si>
  <si>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</si>
  <si>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</si>
  <si>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</si>
  <si>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</si>
  <si>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</si>
  <si>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</si>
  <si>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</si>
  <si>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</si>
  <si>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</si>
  <si>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</si>
  <si>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</si>
  <si>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</si>
  <si>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</si>
  <si>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</si>
  <si>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</si>
  <si>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</si>
  <si>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</si>
  <si>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</si>
  <si>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</si>
  <si>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</si>
  <si>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</si>
  <si>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</si>
  <si>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</si>
  <si>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</si>
  <si>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</si>
  <si>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</si>
  <si>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</si>
  <si>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</si>
  <si>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</si>
  <si>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</si>
  <si>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</si>
  <si>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</si>
  <si>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</si>
  <si>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</si>
  <si>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</si>
  <si>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</si>
  <si>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</si>
  <si>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</si>
  <si>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</si>
  <si>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</si>
  <si>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</si>
  <si>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</si>
  <si>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</si>
  <si>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</si>
  <si>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</si>
  <si>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</si>
  <si>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</si>
  <si>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</si>
  <si>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</si>
  <si>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</si>
  <si>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</si>
  <si>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</si>
  <si>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</si>
  <si>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</si>
  <si>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</si>
  <si>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</si>
  <si>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</si>
  <si>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</si>
  <si>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</si>
  <si>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</si>
  <si>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</si>
  <si>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</si>
  <si>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</si>
  <si>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</si>
  <si>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</si>
  <si>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</si>
  <si>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</si>
  <si>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</si>
  <si>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</si>
  <si>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</si>
  <si>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</si>
  <si>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</si>
  <si>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</si>
  <si>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</si>
  <si>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</si>
  <si>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</si>
  <si>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</si>
  <si>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</si>
  <si>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</si>
  <si>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</si>
  <si>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</si>
  <si>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</si>
  <si>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</si>
  <si>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</si>
  <si>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</si>
  <si>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</si>
  <si>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</si>
  <si>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</si>
  <si>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</si>
  <si>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</si>
  <si>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</si>
  <si>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</si>
  <si>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</si>
  <si>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</si>
  <si>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</si>
  <si>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</si>
  <si>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</si>
  <si>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</si>
  <si>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</si>
  <si>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</si>
  <si>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</si>
  <si>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</si>
  <si>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</si>
  <si>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</si>
  <si>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</si>
  <si>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</si>
  <si>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</si>
  <si>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</si>
  <si>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</si>
  <si>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</si>
  <si>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</si>
  <si>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</si>
  <si>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</si>
  <si>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</si>
  <si>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</si>
  <si>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</si>
  <si>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</si>
  <si>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</si>
  <si>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</si>
  <si>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</si>
  <si>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</si>
  <si>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</si>
  <si>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</si>
  <si>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</si>
  <si>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</si>
  <si>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</si>
  <si>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</si>
  <si>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</si>
  <si>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</si>
  <si>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</si>
  <si>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</si>
  <si>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</si>
  <si>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</si>
  <si>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</si>
  <si>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</si>
  <si>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</si>
  <si>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</si>
  <si>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</si>
  <si>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</si>
  <si>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</si>
  <si>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</si>
  <si>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</si>
  <si>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</si>
  <si>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</si>
  <si>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</si>
  <si>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</si>
  <si>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</si>
  <si>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</si>
  <si>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</si>
  <si>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</si>
  <si>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</si>
  <si>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</si>
  <si>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</si>
  <si>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</si>
  <si>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</si>
  <si>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</si>
  <si>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</si>
  <si>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</si>
  <si>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</si>
  <si>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</si>
  <si>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</si>
  <si>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</si>
  <si>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</si>
  <si>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</si>
  <si>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</si>
  <si>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</si>
  <si>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</si>
  <si>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</si>
  <si>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</si>
  <si>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</si>
  <si>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</si>
  <si>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</si>
  <si>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</si>
  <si>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</si>
  <si>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</si>
  <si>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</si>
  <si>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</si>
  <si>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</si>
  <si>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</si>
  <si>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</si>
  <si>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</si>
  <si>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</si>
  <si>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</si>
  <si>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</si>
  <si>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</si>
  <si>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</si>
  <si>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</si>
  <si>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</si>
  <si>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</si>
  <si>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</si>
  <si>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</si>
  <si>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</si>
  <si>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</si>
  <si>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</si>
  <si>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</si>
  <si>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</si>
  <si>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</si>
  <si>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</si>
  <si>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</si>
  <si>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</si>
  <si>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</si>
  <si>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</si>
  <si>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</si>
  <si>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</si>
  <si>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</si>
  <si>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</si>
  <si>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</si>
  <si>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</si>
  <si>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</si>
  <si>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</si>
  <si>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</si>
  <si>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</si>
  <si>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</si>
  <si>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</si>
  <si>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</si>
  <si>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</si>
  <si>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</si>
  <si>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</si>
  <si>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</si>
  <si>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</si>
  <si>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</si>
  <si>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</si>
  <si>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</si>
  <si>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</si>
  <si>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</si>
  <si>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</si>
  <si>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</si>
  <si>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</si>
  <si>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</si>
  <si>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</si>
  <si>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</si>
  <si>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</si>
  <si>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</si>
  <si>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</si>
  <si>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</si>
  <si>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</si>
  <si>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</si>
  <si>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</si>
  <si>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</si>
  <si>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</si>
  <si>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</si>
  <si>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</si>
  <si>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</si>
  <si>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</si>
  <si>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</si>
  <si>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</si>
  <si>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</si>
  <si>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</si>
  <si>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</si>
  <si>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</si>
  <si>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</si>
  <si>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</si>
  <si>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</si>
  <si>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</si>
  <si>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</si>
  <si>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</si>
  <si>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</si>
  <si>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</si>
  <si>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</si>
  <si>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</si>
  <si>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</si>
  <si>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</si>
  <si>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</si>
  <si>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</si>
  <si>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</si>
  <si>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</si>
  <si>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</si>
  <si>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</si>
  <si>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</si>
  <si>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</si>
  <si>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</si>
  <si>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</si>
  <si>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</si>
  <si>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</si>
  <si>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</si>
  <si>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</si>
  <si>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</si>
  <si>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</si>
  <si>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</si>
  <si>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</si>
  <si>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</si>
  <si>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</si>
  <si>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</si>
  <si>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</si>
  <si>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</si>
  <si>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</si>
  <si>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</si>
  <si>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</si>
  <si>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</si>
  <si>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</si>
  <si>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</si>
  <si>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</si>
  <si>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</si>
  <si>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</si>
  <si>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</si>
  <si>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</si>
  <si>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</si>
  <si>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</si>
  <si>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</si>
  <si>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</si>
  <si>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</si>
  <si>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</si>
  <si>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</si>
  <si>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</si>
  <si>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</si>
  <si>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</si>
  <si>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</si>
  <si>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</si>
  <si>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</si>
  <si>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</si>
  <si>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</si>
  <si>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</si>
  <si>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</si>
  <si>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</si>
  <si>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</si>
  <si>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</si>
  <si>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</si>
  <si>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</si>
  <si>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</si>
  <si>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</si>
  <si>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</si>
  <si>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</si>
  <si>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</si>
  <si>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</si>
  <si>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</si>
  <si>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</si>
  <si>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</si>
  <si>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</si>
  <si>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</si>
  <si>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</si>
  <si>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</si>
  <si>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</si>
  <si>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</si>
  <si>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</si>
  <si>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</si>
  <si>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</si>
  <si>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</si>
  <si>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</si>
  <si>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</si>
  <si>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</si>
  <si>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</si>
  <si>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</si>
  <si>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</si>
  <si>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</si>
  <si>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</si>
  <si>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</si>
  <si>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</si>
  <si>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</si>
  <si>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</si>
  <si>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</si>
  <si>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</si>
  <si>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</si>
  <si>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</si>
  <si>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</si>
  <si>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</si>
  <si>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</si>
  <si>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</si>
  <si>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</si>
  <si>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</si>
  <si>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</si>
  <si>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</si>
  <si>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</si>
  <si>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</si>
  <si>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</si>
  <si>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</si>
  <si>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</si>
  <si>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</si>
  <si>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</si>
  <si>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</si>
  <si>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</si>
  <si>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</si>
  <si>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</si>
  <si>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</si>
  <si>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</si>
  <si>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</si>
  <si>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</si>
  <si>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</si>
  <si>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</si>
  <si>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</si>
  <si>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</si>
  <si>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</si>
  <si>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</si>
  <si>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</si>
  <si>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</si>
  <si>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</si>
  <si>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</si>
  <si>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</si>
  <si>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</si>
  <si>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</si>
  <si>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</si>
  <si>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</si>
  <si>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</si>
  <si>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</si>
  <si>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</si>
  <si>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</si>
  <si>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</si>
  <si>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</si>
  <si>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</si>
  <si>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</si>
  <si>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</si>
  <si>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</si>
  <si>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</si>
  <si>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</si>
  <si>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</si>
  <si>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</si>
  <si>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</si>
  <si>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</si>
  <si>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</si>
  <si>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</si>
  <si>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</si>
  <si>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</si>
  <si>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</si>
  <si>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</si>
  <si>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</si>
  <si>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</si>
  <si>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</si>
  <si>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</si>
  <si>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</si>
  <si>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</si>
  <si>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</si>
  <si>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</si>
  <si>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</si>
  <si>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</si>
  <si>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</si>
  <si>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</si>
  <si>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</si>
  <si>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</si>
  <si>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</si>
  <si>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</si>
  <si>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</si>
  <si>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</si>
  <si>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</si>
  <si>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</si>
  <si>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</si>
  <si>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</si>
  <si>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</si>
  <si>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</si>
  <si>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</si>
  <si>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</si>
  <si>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</si>
  <si>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</si>
  <si>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</si>
  <si>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</si>
  <si>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</si>
  <si>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</si>
  <si>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</si>
  <si>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</si>
  <si>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</si>
  <si>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</si>
  <si>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</si>
  <si>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</si>
  <si>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</si>
  <si>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</si>
  <si>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</si>
  <si>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</si>
  <si>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</si>
  <si>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</si>
  <si>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</si>
  <si>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</si>
  <si>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</si>
  <si>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</si>
  <si>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</si>
  <si>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</si>
  <si>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</si>
  <si>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</si>
  <si>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</si>
  <si>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</si>
  <si>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</si>
  <si>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</si>
  <si>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</si>
  <si>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</si>
  <si>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</si>
  <si>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</si>
  <si>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</si>
  <si>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</si>
  <si>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</si>
  <si>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</si>
  <si>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</si>
  <si>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</si>
  <si>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</si>
  <si>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</si>
  <si>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</si>
  <si>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</si>
  <si>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</si>
  <si>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</si>
  <si>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</si>
  <si>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</si>
  <si>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</si>
  <si>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</si>
  <si>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</si>
  <si>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</si>
  <si>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</si>
  <si>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</si>
  <si>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</si>
  <si>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</si>
  <si>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</si>
  <si>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</si>
  <si>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</si>
  <si>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</si>
  <si>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</si>
  <si>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</si>
  <si>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</si>
  <si>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</si>
  <si>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</si>
  <si>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</si>
  <si>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</si>
  <si>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</si>
  <si>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</si>
  <si>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</si>
  <si>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</si>
  <si>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</si>
  <si>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</si>
  <si>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</si>
  <si>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</si>
  <si>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</si>
  <si>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</si>
  <si>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</si>
  <si>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</si>
  <si>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</si>
  <si>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</si>
  <si>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</si>
  <si>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</si>
  <si>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</si>
  <si>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</si>
  <si>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</si>
  <si>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</si>
  <si>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</si>
  <si>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</si>
  <si>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</si>
  <si>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</si>
  <si>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</si>
  <si>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</si>
  <si>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</si>
  <si>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</si>
  <si>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</si>
  <si>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</si>
  <si>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</si>
  <si>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</si>
  <si>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</si>
  <si>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</si>
  <si>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</si>
  <si>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</si>
  <si>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</si>
  <si>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</si>
  <si>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</si>
  <si>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</si>
  <si>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</si>
  <si>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</si>
  <si>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</si>
  <si>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</si>
  <si>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</si>
  <si>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</si>
  <si>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</si>
  <si>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</si>
  <si>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</si>
  <si>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</si>
  <si>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</si>
  <si>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</si>
  <si>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</si>
  <si>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</si>
  <si>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</si>
  <si>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</si>
  <si>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</si>
  <si>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</si>
  <si>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</si>
  <si>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</si>
  <si>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</si>
  <si>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</si>
  <si>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</si>
  <si>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</si>
  <si>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</si>
  <si>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</si>
  <si>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</si>
  <si>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</si>
  <si>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</si>
  <si>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</si>
  <si>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</si>
  <si>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</si>
  <si>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</si>
  <si>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</si>
  <si>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</si>
  <si>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</si>
  <si>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</si>
  <si>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</si>
  <si>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</si>
  <si>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</si>
  <si>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</si>
  <si>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</si>
  <si>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</si>
  <si>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</si>
  <si>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</si>
  <si>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</si>
  <si>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</si>
  <si>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</si>
  <si>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</si>
  <si>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</si>
  <si>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</si>
  <si>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</si>
  <si>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</si>
  <si>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</si>
  <si>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</si>
  <si>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</si>
  <si>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</si>
  <si>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</si>
  <si>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</si>
  <si>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</si>
  <si>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</si>
  <si>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</si>
  <si>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</si>
  <si>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</si>
  <si>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</si>
  <si>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</si>
  <si>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</si>
  <si>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</si>
  <si>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</si>
  <si>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</si>
  <si>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</si>
  <si>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</si>
  <si>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</si>
  <si>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</si>
  <si>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</si>
  <si>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</si>
  <si>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</si>
  <si>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</si>
  <si>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</si>
  <si>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</si>
  <si>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</si>
  <si>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</si>
  <si>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</si>
  <si>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</si>
  <si>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</si>
  <si>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</si>
  <si>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</si>
  <si>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</si>
  <si>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</si>
  <si>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</si>
  <si>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</si>
  <si>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</si>
  <si>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</si>
  <si>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</si>
  <si>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</si>
  <si>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</si>
  <si>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</si>
  <si>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</si>
  <si>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</si>
  <si>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</si>
  <si>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</si>
  <si>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</si>
  <si>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</si>
  <si>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</si>
  <si>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</si>
  <si>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</si>
  <si>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</si>
  <si>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</si>
  <si>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</si>
  <si>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</si>
  <si>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</si>
  <si>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</si>
  <si>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</si>
  <si>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</si>
  <si>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</si>
  <si>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</si>
  <si>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</si>
  <si>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</si>
  <si>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</si>
  <si>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</si>
  <si>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</si>
  <si>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</si>
  <si>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</si>
  <si>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</si>
  <si>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</si>
  <si>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</si>
  <si>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</si>
  <si>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</si>
  <si>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</si>
  <si>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</si>
  <si>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</si>
  <si>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</si>
  <si>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</si>
  <si>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</si>
  <si>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</si>
  <si>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</si>
  <si>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</si>
  <si>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</si>
  <si>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</si>
  <si>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</si>
  <si>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</si>
  <si>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</si>
  <si>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</si>
  <si>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</si>
  <si>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</si>
  <si>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</si>
  <si>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</si>
  <si>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</si>
  <si>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</si>
  <si>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</si>
  <si>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</si>
  <si>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</si>
  <si>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</si>
  <si>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</si>
  <si>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</si>
  <si>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</si>
  <si>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</si>
  <si>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</si>
  <si>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</si>
  <si>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</si>
  <si>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</si>
  <si>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</si>
  <si>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</si>
  <si>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</si>
  <si>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</si>
  <si>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</si>
  <si>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</si>
  <si>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</si>
  <si>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</si>
  <si>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</si>
  <si>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</si>
  <si>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</si>
  <si>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</si>
  <si>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</si>
  <si>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</si>
  <si>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</si>
  <si>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</si>
  <si>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</si>
  <si>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</si>
  <si>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</si>
  <si>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</si>
  <si>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</si>
  <si>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</si>
  <si>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</si>
  <si>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</si>
  <si>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</si>
  <si>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</si>
  <si>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</si>
  <si>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</si>
  <si>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</si>
  <si>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</si>
  <si>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</si>
  <si>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</si>
  <si>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</si>
  <si>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</si>
  <si>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</si>
  <si>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</si>
  <si>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</si>
  <si>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</si>
  <si>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</si>
  <si>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</si>
  <si>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</si>
  <si>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</si>
  <si>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</si>
  <si>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</si>
  <si>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</si>
  <si>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</si>
  <si>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</si>
  <si>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</si>
  <si>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</si>
  <si>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</si>
  <si>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</si>
  <si>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</si>
  <si>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</si>
  <si>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</si>
  <si>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</si>
  <si>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</si>
  <si>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</si>
  <si>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</si>
  <si>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</si>
  <si>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</si>
  <si>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</si>
  <si>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</si>
  <si>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</si>
  <si>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</si>
  <si>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</si>
  <si>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</si>
  <si>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</si>
  <si>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</si>
  <si>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</si>
  <si>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</si>
  <si>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</si>
  <si>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</si>
  <si>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</si>
  <si>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</si>
  <si>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</si>
  <si>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</si>
  <si>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</si>
  <si>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</si>
  <si>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</si>
  <si>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</si>
  <si>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</si>
  <si>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</si>
  <si>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</si>
  <si>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</si>
  <si>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</si>
  <si>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</si>
  <si>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</si>
  <si>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</si>
  <si>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</si>
  <si>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</si>
  <si>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</si>
  <si>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</si>
  <si>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</si>
  <si>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</si>
  <si>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</si>
  <si>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</si>
  <si>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</si>
  <si>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</si>
  <si>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</si>
  <si>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</si>
  <si>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</si>
  <si>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</si>
  <si>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</si>
  <si>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</si>
  <si>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</si>
  <si>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</si>
  <si>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</si>
  <si>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</si>
  <si>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</si>
  <si>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</si>
  <si>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</si>
  <si>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</si>
  <si>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</si>
  <si>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</si>
  <si>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</si>
  <si>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</si>
  <si>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</si>
  <si>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</si>
  <si>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</si>
  <si>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</si>
  <si>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</si>
  <si>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</si>
  <si>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</si>
  <si>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</si>
  <si>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</si>
  <si>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</si>
  <si>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</si>
  <si>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</si>
  <si>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</si>
  <si>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</si>
  <si>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</si>
  <si>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</si>
  <si>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</si>
  <si>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</si>
  <si>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</si>
  <si>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</si>
  <si>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</si>
  <si>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</si>
  <si>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</si>
  <si>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</si>
  <si>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</si>
  <si>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</si>
  <si>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</si>
  <si>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</si>
  <si>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</si>
  <si>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</si>
  <si>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</si>
  <si>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</si>
  <si>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</si>
  <si>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</si>
  <si>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</si>
  <si>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</si>
  <si>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</si>
  <si>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</si>
  <si>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</si>
  <si>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</si>
  <si>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</si>
  <si>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</si>
  <si>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</si>
  <si>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</si>
  <si>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</si>
  <si>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</si>
  <si>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</si>
  <si>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</si>
  <si>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</si>
  <si>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</si>
  <si>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</si>
  <si>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</si>
  <si>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</si>
  <si>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</si>
  <si>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</si>
  <si>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</si>
  <si>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</si>
  <si>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</si>
  <si>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</si>
  <si>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</si>
  <si>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</si>
  <si>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</si>
  <si>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</si>
  <si>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</si>
  <si>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</si>
  <si>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</si>
  <si>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</si>
  <si>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</si>
  <si>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</si>
  <si>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</si>
  <si>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</si>
  <si>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</si>
  <si>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</si>
  <si>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</si>
  <si>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</si>
  <si>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</si>
  <si>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</si>
  <si>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</si>
  <si>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</si>
  <si>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</si>
  <si>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</si>
  <si>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</si>
  <si>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</si>
  <si>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</si>
  <si>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</si>
  <si>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</si>
  <si>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</si>
  <si>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</si>
  <si>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</si>
  <si>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</si>
  <si>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</si>
  <si>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</si>
  <si>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</si>
  <si>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</si>
  <si>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</si>
  <si>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</si>
  <si>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</si>
  <si>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</si>
  <si>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</si>
  <si>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</si>
  <si>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</si>
  <si>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</si>
  <si>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</si>
  <si>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</si>
  <si>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</si>
  <si>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</si>
  <si>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</si>
  <si>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</si>
  <si>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</si>
  <si>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</si>
  <si>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</si>
  <si>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</si>
  <si>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</si>
  <si>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</si>
  <si>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</si>
  <si>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</si>
  <si>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</si>
  <si>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</si>
  <si>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</si>
  <si>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</si>
  <si>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</si>
  <si>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</si>
  <si>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</si>
  <si>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</si>
  <si>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</si>
  <si>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</si>
  <si>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</si>
  <si>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</si>
  <si>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</si>
  <si>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</si>
  <si>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</si>
  <si>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</si>
  <si>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</si>
  <si>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</si>
  <si>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</si>
  <si>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</si>
  <si>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</si>
  <si>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</si>
  <si>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</si>
  <si>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</si>
  <si>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</si>
  <si>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</si>
  <si>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</si>
  <si>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</si>
  <si>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</si>
  <si>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</si>
  <si>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</si>
  <si>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</si>
  <si>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</si>
  <si>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</si>
  <si>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</si>
  <si>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</si>
  <si>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</si>
  <si>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</si>
  <si>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</si>
  <si>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</si>
  <si>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</si>
  <si>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</si>
  <si>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</si>
  <si>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</si>
  <si>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</si>
  <si>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</si>
  <si>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</si>
  <si>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</si>
  <si>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</si>
  <si>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</si>
  <si>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</si>
  <si>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</si>
  <si>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</si>
  <si>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</si>
  <si>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</si>
  <si>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</si>
  <si>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</si>
  <si>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</si>
  <si>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</si>
  <si>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</si>
  <si>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</si>
  <si>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</si>
  <si>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</si>
  <si>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</si>
  <si>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</si>
  <si>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</si>
  <si>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</si>
  <si>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</si>
  <si>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</si>
  <si>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</si>
  <si>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</si>
  <si>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</si>
  <si>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</si>
  <si>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</si>
  <si>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</si>
  <si>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</si>
  <si>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</si>
  <si>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</si>
  <si>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</si>
  <si>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</si>
  <si>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</si>
  <si>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</si>
  <si>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</si>
  <si>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</si>
  <si>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</si>
  <si>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</si>
  <si>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</si>
  <si>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</si>
  <si>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</si>
  <si>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</si>
  <si>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</si>
  <si>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</si>
  <si>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</si>
  <si>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</si>
  <si>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</si>
  <si>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</si>
  <si>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</si>
  <si>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</si>
  <si>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</si>
  <si>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</si>
  <si>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</si>
  <si>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</si>
  <si>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</si>
  <si>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</si>
  <si>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</si>
  <si>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</si>
  <si>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</si>
  <si>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</si>
  <si>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</si>
  <si>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</si>
  <si>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</si>
  <si>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</si>
  <si>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</si>
  <si>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</si>
  <si>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</si>
  <si>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</si>
  <si>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</si>
  <si>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</si>
  <si>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</si>
  <si>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</si>
  <si>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</si>
  <si>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</si>
  <si>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</si>
  <si>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</si>
  <si>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</si>
  <si>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</si>
  <si>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</si>
  <si>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</si>
  <si>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</si>
  <si>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</si>
  <si>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</si>
  <si>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</si>
  <si>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</si>
  <si>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</si>
  <si>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</si>
  <si>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</si>
  <si>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</si>
  <si>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</si>
  <si>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</si>
  <si>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</si>
  <si>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</si>
  <si>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</si>
  <si>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</si>
  <si>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</si>
  <si>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</si>
  <si>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</si>
  <si>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</si>
  <si>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</si>
  <si>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</si>
  <si>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</si>
  <si>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</si>
  <si>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</si>
  <si>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</si>
  <si>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</si>
  <si>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</si>
  <si>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</si>
  <si>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</si>
  <si>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</si>
  <si>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</si>
  <si>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</si>
  <si>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</si>
  <si>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</si>
  <si>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</si>
  <si>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</si>
  <si>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</si>
  <si>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</si>
  <si>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</si>
  <si>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</si>
  <si>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</si>
  <si>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</si>
  <si>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</si>
  <si>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</si>
  <si>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</si>
  <si>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</si>
  <si>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</si>
  <si>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</si>
  <si>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</si>
  <si>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</si>
  <si>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</si>
  <si>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</si>
  <si>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</si>
  <si>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</si>
  <si>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</si>
  <si>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</si>
  <si>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</si>
  <si>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</si>
  <si>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</si>
  <si>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</si>
  <si>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</si>
  <si>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</si>
  <si>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</si>
  <si>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</si>
  <si>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</si>
  <si>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</si>
  <si>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</si>
  <si>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</si>
  <si>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</si>
  <si>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</si>
  <si>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</si>
  <si>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</si>
  <si>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</si>
  <si>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</si>
  <si>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</si>
  <si>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</si>
  <si>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</si>
  <si>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</si>
  <si>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</si>
  <si>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</si>
  <si>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</si>
  <si>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</si>
  <si>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</si>
  <si>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</si>
  <si>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</si>
  <si>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</si>
  <si>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</si>
  <si>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</si>
  <si>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</si>
  <si>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</si>
  <si>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</si>
  <si>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</si>
  <si>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</si>
  <si>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</si>
  <si>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</si>
  <si>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</si>
  <si>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</si>
  <si>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</si>
  <si>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</si>
  <si>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</si>
  <si>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</si>
  <si>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</si>
  <si>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</si>
  <si>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</si>
  <si>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</si>
  <si>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</si>
  <si>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</si>
  <si>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</si>
  <si>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</si>
  <si>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</si>
  <si>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</si>
  <si>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</si>
  <si>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</si>
  <si>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</si>
  <si>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</si>
  <si>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</si>
  <si>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</si>
  <si>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</si>
  <si>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</si>
  <si>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</si>
  <si>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</si>
  <si>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</si>
  <si>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</si>
  <si>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</si>
  <si>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</si>
  <si>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</si>
  <si>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</si>
  <si>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</si>
  <si>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</si>
  <si>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</si>
  <si>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</si>
  <si>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</si>
  <si>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</si>
  <si>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</si>
  <si>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</si>
  <si>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</si>
  <si>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</si>
  <si>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</si>
  <si>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</si>
  <si>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</si>
  <si>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</si>
  <si>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</si>
  <si>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</si>
  <si>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</si>
  <si>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</si>
  <si>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</si>
  <si>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</si>
  <si>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</si>
  <si>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</si>
  <si>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</si>
  <si>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</si>
  <si>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</si>
  <si>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</si>
  <si>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</si>
  <si>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</si>
  <si>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</si>
  <si>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</si>
  <si>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</si>
  <si>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</si>
  <si>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</si>
  <si>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</si>
  <si>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</si>
  <si>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</si>
  <si>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</si>
  <si>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</si>
  <si>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</si>
  <si>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</si>
  <si>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</si>
  <si>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</si>
  <si>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</si>
  <si>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</si>
  <si>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</si>
  <si>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</si>
  <si>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</si>
  <si>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</si>
  <si>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</si>
  <si>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</si>
  <si>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</si>
  <si>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</si>
  <si>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</si>
  <si>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</si>
  <si>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</si>
  <si>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</si>
  <si>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</si>
  <si>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</si>
  <si>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</si>
  <si>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</si>
  <si>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</si>
  <si>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</si>
  <si>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</si>
  <si>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</si>
  <si>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</si>
  <si>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</si>
  <si>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</si>
  <si>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</si>
  <si>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</si>
  <si>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</si>
  <si>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</si>
  <si>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</si>
  <si>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</si>
  <si>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</si>
  <si>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</si>
  <si>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</si>
  <si>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</si>
  <si>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</si>
  <si>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</si>
  <si>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</si>
  <si>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</si>
  <si>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</si>
  <si>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</si>
  <si>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</si>
  <si>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</si>
  <si>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</si>
  <si>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</si>
  <si>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</si>
  <si>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</si>
  <si>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</si>
  <si>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</si>
  <si>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</si>
  <si>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</si>
  <si>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</si>
  <si>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</si>
  <si>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</si>
  <si>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</si>
  <si>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</si>
  <si>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</si>
  <si>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</si>
  <si>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</si>
  <si>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</si>
  <si>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</si>
  <si>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</si>
  <si>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</si>
  <si>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</si>
  <si>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</si>
  <si>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</si>
  <si>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</si>
  <si>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</si>
  <si>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</si>
  <si>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</si>
  <si>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</si>
  <si>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</si>
  <si>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</si>
  <si>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</si>
  <si>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</si>
  <si>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</si>
  <si>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</si>
  <si>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</si>
  <si>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</si>
  <si>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</si>
  <si>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</si>
  <si>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</si>
  <si>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</si>
  <si>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</si>
  <si>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</si>
  <si>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</si>
  <si>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</si>
  <si>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</si>
  <si>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</si>
  <si>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</si>
  <si>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</si>
  <si>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</si>
  <si>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</si>
  <si>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</si>
  <si>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</si>
  <si>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</si>
  <si>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</si>
  <si>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</si>
  <si>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</si>
  <si>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</si>
  <si>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</si>
  <si>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</si>
  <si>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</si>
  <si>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</si>
  <si>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</si>
  <si>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</si>
  <si>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</si>
  <si>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</si>
  <si>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</si>
  <si>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</si>
  <si>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</si>
  <si>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</si>
  <si>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</si>
  <si>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</si>
  <si>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</si>
  <si>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</si>
  <si>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</si>
  <si>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</si>
  <si>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</si>
  <si>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</si>
  <si>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</si>
  <si>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</si>
  <si>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</si>
  <si>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</si>
  <si>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</si>
  <si>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</si>
  <si>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</si>
  <si>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</si>
  <si>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</si>
  <si>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</si>
  <si>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</si>
  <si>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</si>
  <si>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</si>
  <si>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</si>
  <si>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</si>
  <si>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</si>
  <si>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</si>
  <si>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</si>
  <si>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</si>
  <si>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</si>
  <si>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</si>
  <si>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</si>
  <si>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</si>
  <si>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</si>
  <si>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</si>
  <si>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</si>
  <si>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</si>
  <si>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</si>
  <si>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</si>
  <si>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</si>
  <si>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</si>
  <si>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</si>
  <si>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</si>
  <si>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</si>
  <si>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</si>
  <si>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</si>
  <si>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</si>
  <si>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</si>
  <si>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</si>
  <si>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</si>
  <si>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</si>
  <si>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</si>
  <si>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</si>
  <si>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</si>
  <si>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</si>
  <si>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</si>
  <si>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</si>
  <si>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</si>
  <si>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</si>
  <si>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</si>
  <si>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</si>
  <si>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</si>
  <si>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</si>
  <si>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</si>
  <si>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</si>
  <si>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</si>
  <si>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</si>
  <si>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</si>
  <si>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</si>
  <si>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</si>
  <si>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</si>
  <si>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</si>
  <si>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</si>
  <si>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</si>
  <si>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</si>
  <si>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</si>
  <si>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</si>
  <si>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</si>
  <si>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</si>
  <si>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</si>
  <si>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</si>
  <si>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</si>
  <si>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</si>
  <si>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</si>
  <si>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</si>
  <si>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</si>
  <si>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</si>
  <si>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</si>
  <si>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</si>
  <si>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</si>
  <si>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</si>
  <si>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</si>
  <si>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</si>
  <si>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</si>
  <si>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</si>
  <si>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</si>
  <si>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</si>
  <si>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</si>
  <si>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</si>
  <si>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</si>
  <si>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</si>
  <si>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</si>
  <si>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</si>
  <si>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</si>
  <si>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</si>
  <si>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</si>
  <si>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</si>
  <si>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</si>
  <si>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</si>
  <si>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</si>
  <si>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</si>
  <si>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</si>
  <si>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</si>
  <si>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</si>
  <si>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</si>
  <si>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</si>
  <si>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</si>
  <si>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</si>
  <si>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</si>
  <si>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</si>
  <si>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</si>
  <si>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</si>
  <si>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</si>
  <si>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</si>
  <si>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</si>
  <si>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</si>
  <si>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</si>
  <si>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</si>
  <si>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</si>
  <si>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</si>
  <si>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</si>
  <si>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</si>
  <si>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</si>
  <si>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</si>
  <si>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</si>
  <si>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</si>
  <si>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</si>
  <si>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</si>
  <si>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</si>
  <si>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</si>
  <si>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</si>
  <si>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</si>
  <si>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</si>
  <si>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</si>
  <si>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</si>
  <si>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</si>
  <si>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</si>
  <si>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</si>
  <si>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</si>
  <si>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</si>
  <si>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</si>
  <si>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</si>
  <si>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</si>
  <si>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</si>
  <si>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</si>
  <si>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</si>
  <si>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</si>
  <si>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</si>
  <si>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</si>
  <si>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</si>
  <si>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</si>
  <si>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</si>
  <si>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</si>
  <si>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</si>
  <si>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</si>
  <si>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</si>
  <si>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</si>
  <si>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</si>
  <si>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</si>
  <si>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</si>
  <si>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</si>
  <si>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</si>
  <si>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</si>
  <si>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</si>
  <si>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</si>
  <si>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</si>
  <si>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</si>
  <si>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</si>
  <si>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</si>
  <si>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</si>
  <si>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</si>
  <si>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</si>
  <si>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</si>
  <si>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</si>
  <si>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</si>
  <si>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</si>
  <si>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</si>
  <si>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</si>
  <si>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</si>
  <si>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</si>
  <si>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</si>
  <si>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</si>
  <si>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</si>
  <si>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</si>
  <si>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</si>
  <si>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</si>
  <si>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</si>
  <si>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</si>
  <si>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</si>
  <si>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</si>
  <si>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</si>
  <si>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</si>
  <si>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</si>
  <si>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</si>
  <si>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</si>
  <si>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</si>
  <si>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</si>
  <si>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</si>
  <si>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</si>
  <si>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</si>
  <si>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</si>
  <si>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</si>
  <si>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</si>
  <si>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</si>
  <si>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</si>
  <si>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</si>
  <si>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</si>
  <si>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</si>
  <si>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</si>
  <si>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</si>
  <si>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</si>
  <si>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</si>
  <si>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</si>
  <si>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</si>
  <si>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</si>
  <si>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</si>
  <si>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</si>
  <si>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</si>
  <si>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</si>
  <si>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</si>
  <si>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</si>
  <si>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</si>
  <si>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</si>
  <si>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</si>
  <si>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</si>
  <si>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</si>
  <si>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</si>
  <si>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</si>
  <si>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</si>
  <si>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</si>
  <si>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</si>
  <si>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</si>
  <si>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</si>
  <si>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</si>
  <si>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</si>
  <si>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</si>
  <si>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</si>
  <si>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</si>
  <si>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</si>
  <si>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</si>
  <si>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</si>
  <si>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</si>
  <si>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</si>
  <si>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</si>
  <si>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</si>
  <si>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</si>
  <si>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</si>
  <si>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</si>
  <si>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</si>
  <si>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</si>
  <si>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</si>
  <si>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</si>
  <si>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</si>
  <si>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</si>
  <si>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</si>
  <si>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</si>
  <si>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</si>
  <si>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</si>
  <si>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</si>
  <si>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</si>
  <si>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</si>
  <si>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</si>
  <si>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</si>
  <si>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</si>
  <si>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</si>
  <si>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</si>
  <si>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</si>
  <si>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</si>
  <si>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</si>
  <si>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</si>
  <si>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</si>
  <si>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</si>
  <si>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</si>
  <si>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</si>
  <si>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</si>
  <si>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</si>
  <si>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</si>
  <si>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</si>
  <si>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</si>
  <si>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</si>
  <si>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</si>
  <si>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</si>
  <si>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</si>
  <si>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</si>
  <si>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</si>
  <si>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</si>
  <si>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</si>
  <si>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</si>
  <si>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</si>
  <si>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</si>
  <si>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</si>
  <si>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</si>
  <si>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</si>
  <si>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</si>
  <si>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</si>
  <si>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</si>
  <si>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</si>
  <si>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</si>
  <si>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</si>
  <si>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</si>
  <si>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</si>
  <si>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</si>
  <si>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</si>
  <si>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</si>
  <si>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</si>
  <si>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</si>
  <si>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</si>
  <si>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</si>
  <si>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</si>
  <si>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</si>
  <si>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</si>
  <si>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</si>
  <si>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</si>
  <si>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</si>
  <si>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</si>
  <si>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</si>
  <si>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</si>
  <si>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</si>
  <si>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</si>
  <si>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</si>
  <si>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</si>
  <si>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</si>
  <si>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</si>
  <si>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</si>
  <si>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</si>
  <si>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</si>
  <si>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</si>
  <si>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</si>
  <si>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</si>
  <si>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</si>
  <si>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</si>
  <si>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</si>
  <si>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</si>
  <si>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</si>
  <si>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</si>
  <si>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</si>
  <si>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</si>
  <si>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</si>
  <si>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</si>
  <si>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</si>
  <si>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</si>
  <si>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</si>
  <si>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</si>
  <si>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</si>
  <si>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</si>
  <si>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</si>
  <si>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</si>
  <si>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</si>
  <si>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</si>
  <si>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</si>
  <si>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</si>
  <si>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</si>
  <si>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</si>
  <si>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</si>
  <si>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</si>
  <si>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</si>
  <si>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</si>
  <si>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</si>
  <si>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</si>
  <si>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</si>
  <si>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</si>
  <si>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</si>
  <si>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</si>
  <si>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</si>
  <si>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</si>
  <si>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</si>
  <si>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</si>
  <si>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</si>
  <si>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</si>
  <si>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</si>
  <si>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</si>
  <si>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</si>
  <si>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</si>
  <si>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</si>
  <si>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</si>
  <si>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</si>
  <si>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</si>
  <si>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</si>
  <si>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</si>
  <si>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</si>
  <si>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</si>
  <si>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</si>
  <si>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</si>
  <si>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</si>
  <si>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</si>
  <si>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</si>
  <si>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</si>
  <si>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</si>
  <si>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</si>
  <si>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</si>
  <si>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</si>
  <si>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</si>
  <si>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</si>
  <si>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</si>
  <si>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</si>
  <si>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</si>
  <si>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</si>
  <si>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</si>
  <si>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</si>
  <si>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</si>
  <si>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</si>
  <si>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</si>
  <si>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</si>
  <si>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</si>
  <si>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</si>
  <si>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</si>
  <si>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</si>
  <si>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</si>
  <si>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</si>
  <si>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</si>
  <si>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</si>
  <si>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</si>
  <si>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</si>
  <si>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</si>
  <si>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</si>
  <si>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</si>
  <si>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</si>
  <si>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</si>
  <si>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</si>
  <si>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</si>
  <si>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</si>
  <si>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</si>
  <si>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</si>
  <si>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</si>
  <si>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</si>
  <si>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</si>
  <si>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</si>
  <si>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</si>
  <si>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</si>
  <si>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</si>
  <si>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</si>
  <si>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</si>
  <si>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</si>
  <si>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</si>
  <si>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</si>
  <si>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</si>
  <si>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</si>
  <si>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</si>
  <si>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</si>
  <si>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</si>
  <si>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</si>
  <si>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</si>
  <si>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</si>
  <si>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</si>
  <si>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</si>
  <si>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</si>
  <si>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</si>
  <si>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</si>
  <si>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</si>
  <si>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</si>
  <si>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</si>
  <si>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</si>
  <si>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</si>
  <si>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</si>
  <si>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</si>
  <si>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</si>
  <si>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</si>
  <si>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</si>
  <si>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</si>
  <si>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</si>
  <si>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</si>
  <si>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</si>
  <si>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</si>
  <si>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</si>
  <si>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</si>
  <si>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</si>
  <si>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</si>
  <si>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</si>
  <si>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</si>
  <si>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</si>
  <si>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</si>
  <si>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</si>
  <si>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</si>
  <si>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</si>
  <si>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</si>
  <si>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</si>
  <si>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</si>
  <si>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</si>
  <si>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</si>
  <si>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</si>
  <si>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</si>
  <si>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</si>
  <si>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</si>
  <si>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</si>
  <si>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</si>
  <si>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</si>
  <si>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</si>
  <si>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</si>
  <si>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</si>
  <si>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</si>
  <si>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</si>
  <si>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</si>
  <si>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</si>
  <si>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</si>
  <si>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</si>
  <si>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</si>
  <si>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</si>
  <si>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</si>
  <si>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</si>
  <si>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</si>
  <si>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</si>
  <si>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</si>
  <si>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</si>
  <si>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</si>
  <si>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</si>
  <si>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</si>
  <si>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</si>
  <si>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</si>
  <si>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</si>
  <si>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</si>
  <si>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</si>
  <si>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</si>
  <si>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</si>
  <si>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</si>
  <si>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</si>
  <si>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</si>
  <si>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</si>
  <si>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</si>
  <si>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</si>
  <si>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</si>
  <si>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</si>
  <si>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</si>
  <si>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</si>
  <si>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</si>
  <si>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</si>
  <si>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</si>
  <si>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</si>
  <si>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</si>
  <si>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</si>
  <si>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</si>
  <si>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</si>
  <si>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</si>
  <si>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</si>
  <si>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</si>
  <si>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</si>
  <si>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</si>
  <si>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</si>
  <si>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</si>
  <si>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</si>
  <si>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</si>
  <si>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</si>
  <si>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</si>
  <si>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</si>
  <si>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</si>
  <si>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</si>
  <si>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</si>
  <si>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</si>
  <si>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</si>
  <si>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</si>
  <si>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</si>
  <si>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</si>
  <si>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</si>
  <si>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</si>
  <si>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</si>
  <si>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</si>
  <si>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</si>
  <si>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</si>
  <si>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</si>
  <si>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</si>
  <si>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</si>
  <si>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</si>
  <si>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</si>
  <si>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</si>
  <si>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</si>
  <si>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</si>
  <si>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</si>
  <si>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</si>
  <si>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</si>
  <si>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</si>
  <si>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</si>
  <si>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</si>
  <si>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</si>
  <si>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</si>
  <si>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</si>
  <si>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</si>
  <si>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</si>
  <si>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</si>
  <si>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</si>
  <si>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</si>
  <si>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</si>
  <si>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</si>
  <si>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</si>
  <si>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</si>
  <si>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</si>
  <si>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</si>
  <si>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</si>
  <si>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</si>
  <si>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</si>
  <si>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</si>
  <si>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</si>
  <si>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</si>
  <si>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</si>
  <si>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</si>
  <si>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</si>
  <si>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</si>
  <si>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</si>
  <si>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</si>
  <si>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</si>
  <si>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</si>
  <si>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</si>
  <si>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</si>
  <si>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</si>
  <si>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</si>
  <si>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</si>
  <si>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</si>
  <si>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</si>
  <si>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</si>
  <si>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</si>
  <si>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</si>
  <si>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</si>
  <si>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</si>
  <si>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</si>
  <si>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</si>
  <si>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</si>
  <si>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</si>
  <si>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</si>
  <si>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</si>
  <si>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</si>
  <si>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</si>
  <si>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</si>
  <si>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</si>
  <si>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</si>
  <si>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</si>
  <si>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</si>
  <si>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</si>
  <si>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</si>
  <si>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</si>
  <si>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</si>
  <si>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</si>
  <si>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</si>
  <si>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</si>
  <si>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</si>
  <si>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</si>
  <si>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</si>
  <si>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</si>
  <si>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</si>
  <si>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</si>
  <si>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</si>
  <si>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</si>
  <si>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</si>
  <si>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</si>
  <si>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</si>
  <si>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</si>
  <si>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</si>
  <si>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</si>
  <si>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</si>
  <si>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</si>
  <si>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</si>
  <si>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</si>
  <si>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</si>
  <si>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</si>
  <si>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</si>
  <si>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</si>
  <si>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</si>
  <si>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</si>
  <si>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</si>
  <si>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</si>
  <si>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</si>
  <si>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</si>
  <si>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</si>
  <si>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</si>
  <si>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</si>
  <si>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</si>
  <si>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</si>
  <si>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</si>
  <si>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</si>
  <si>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</si>
  <si>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</si>
  <si>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</si>
  <si>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</si>
  <si>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</si>
  <si>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</si>
  <si>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</si>
  <si>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</si>
  <si>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</si>
  <si>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</si>
  <si>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</si>
  <si>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</si>
  <si>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</si>
  <si>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</si>
  <si>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</si>
  <si>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</si>
  <si>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</si>
  <si>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</si>
  <si>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</si>
  <si>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</si>
  <si>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</si>
  <si>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</si>
  <si>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</si>
  <si>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</si>
  <si>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</si>
  <si>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</si>
  <si>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</si>
  <si>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</si>
  <si>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</si>
  <si>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</si>
  <si>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</si>
  <si>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</si>
  <si>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</si>
  <si>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</si>
  <si>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</si>
  <si>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</si>
  <si>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</si>
  <si>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</si>
  <si>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</si>
  <si>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</si>
  <si>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</si>
  <si>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</si>
  <si>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</si>
  <si>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</si>
  <si>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</si>
  <si>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</si>
  <si>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</si>
  <si>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</si>
  <si>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</si>
  <si>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</si>
  <si>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</si>
  <si>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</si>
  <si>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</si>
  <si>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</si>
  <si>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</si>
  <si>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</si>
  <si>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</si>
  <si>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</si>
  <si>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</si>
  <si>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</si>
  <si>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</si>
  <si>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</si>
  <si>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</si>
  <si>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</si>
  <si>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</si>
  <si>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</si>
  <si>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</si>
  <si>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</si>
  <si>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</si>
  <si>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</si>
  <si>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</si>
  <si>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</si>
  <si>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</si>
  <si>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</si>
  <si>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</si>
  <si>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</si>
  <si>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</si>
  <si>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</si>
  <si>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</si>
  <si>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</si>
  <si>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</si>
  <si>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</si>
  <si>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</si>
  <si>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</si>
  <si>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</si>
  <si>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</si>
  <si>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</si>
  <si>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</si>
  <si>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</si>
  <si>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</si>
  <si>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</si>
  <si>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</si>
  <si>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</si>
  <si>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</si>
  <si>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</si>
  <si>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</si>
  <si>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</si>
  <si>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</si>
  <si>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</si>
  <si>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</si>
  <si>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</si>
  <si>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</si>
  <si>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</si>
  <si>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</si>
  <si>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</si>
  <si>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</si>
  <si>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</si>
  <si>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</si>
  <si>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</si>
  <si>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</si>
  <si>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</si>
  <si>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</si>
  <si>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</si>
  <si>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</si>
  <si>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</si>
  <si>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</si>
  <si>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</si>
  <si>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</si>
  <si>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</si>
  <si>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</si>
  <si>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</si>
  <si>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</si>
  <si>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</si>
  <si>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</si>
  <si>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</si>
  <si>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</si>
  <si>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</si>
  <si>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</si>
  <si>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</si>
  <si>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</si>
  <si>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</si>
  <si>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</si>
  <si>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</si>
  <si>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</si>
  <si>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</si>
  <si>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</si>
  <si>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</si>
  <si>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</si>
  <si>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</si>
  <si>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</si>
  <si>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</si>
  <si>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</si>
  <si>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</si>
  <si>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</si>
  <si>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</si>
  <si>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</si>
  <si>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</si>
  <si>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</si>
  <si>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</si>
  <si>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</si>
  <si>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</si>
  <si>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</si>
  <si>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</si>
  <si>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</si>
  <si>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</si>
  <si>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</si>
  <si>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</si>
  <si>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</si>
  <si>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</si>
  <si>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</si>
  <si>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</si>
  <si>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</si>
  <si>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</si>
  <si>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</si>
  <si>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</si>
  <si>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</si>
  <si>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</si>
  <si>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</si>
  <si>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</si>
  <si>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</si>
  <si>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</si>
  <si>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</si>
  <si>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</si>
  <si>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</si>
  <si>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</si>
  <si>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</si>
  <si>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</si>
  <si>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</si>
  <si>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</si>
  <si>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</si>
  <si>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</si>
  <si>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</si>
  <si>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</si>
  <si>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</si>
  <si>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</si>
  <si>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</si>
  <si>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</si>
  <si>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</si>
  <si>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</si>
  <si>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</si>
  <si>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</si>
  <si>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</si>
  <si>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</si>
  <si>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</si>
  <si>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</si>
  <si>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</si>
  <si>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</si>
  <si>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</si>
  <si>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</si>
  <si>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</si>
  <si>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</si>
  <si>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</si>
  <si>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</si>
  <si>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</si>
  <si>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</si>
  <si>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</si>
  <si>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</si>
  <si>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</si>
  <si>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</si>
  <si>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</si>
  <si>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</si>
  <si>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</si>
  <si>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</si>
  <si>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</si>
  <si>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</si>
  <si>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</si>
  <si>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</si>
  <si>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</si>
  <si>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</si>
  <si>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</si>
  <si>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</si>
  <si>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</si>
  <si>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</si>
  <si>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</si>
  <si>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</si>
  <si>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</si>
  <si>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</si>
  <si>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</si>
  <si>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</si>
  <si>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</si>
  <si>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</si>
  <si>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</si>
  <si>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</si>
  <si>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</si>
  <si>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</si>
  <si>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</si>
  <si>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</si>
  <si>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</si>
  <si>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</si>
  <si>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</si>
  <si>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</si>
  <si>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</si>
  <si>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</si>
  <si>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</si>
  <si>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</si>
  <si>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</si>
  <si>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</si>
  <si>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</si>
  <si>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</si>
  <si>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</si>
  <si>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</si>
  <si>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</si>
  <si>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</si>
  <si>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</si>
  <si>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</si>
  <si>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</si>
  <si>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</si>
  <si>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</si>
  <si>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</si>
  <si>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</si>
  <si>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</si>
  <si>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</si>
  <si>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</si>
  <si>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</si>
  <si>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</si>
  <si>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</si>
  <si>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</si>
  <si>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</si>
  <si>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</si>
  <si>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</si>
  <si>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</si>
  <si>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</si>
  <si>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</si>
  <si>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</si>
  <si>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</si>
  <si>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</si>
  <si>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</si>
  <si>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</si>
  <si>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</si>
  <si>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</si>
  <si>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</si>
  <si>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</si>
  <si>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</si>
  <si>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</si>
  <si>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</si>
  <si>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</si>
  <si>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</si>
  <si>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</si>
  <si>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</si>
  <si>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</si>
  <si>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</si>
  <si>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</si>
  <si>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</si>
  <si>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</si>
  <si>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</si>
  <si>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</si>
  <si>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</si>
  <si>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</si>
  <si>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</si>
  <si>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</si>
  <si>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</si>
  <si>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</si>
  <si>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</si>
  <si>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</si>
  <si>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</si>
  <si>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</si>
  <si>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</si>
  <si>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</si>
  <si>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</si>
  <si>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</si>
  <si>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</si>
  <si>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</si>
  <si>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</si>
  <si>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</si>
  <si>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</si>
  <si>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</si>
  <si>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</si>
  <si>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</si>
  <si>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</si>
  <si>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</si>
  <si>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</si>
  <si>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</si>
  <si>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</si>
  <si>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</si>
  <si>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</si>
  <si>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</si>
  <si>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</si>
  <si>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</si>
  <si>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</si>
  <si>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</si>
  <si>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</si>
  <si>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</si>
  <si>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</si>
  <si>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</si>
  <si>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</si>
  <si>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</si>
  <si>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</si>
  <si>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</si>
  <si>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</si>
  <si>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</si>
  <si>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</si>
  <si>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</si>
  <si>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</si>
  <si>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</si>
  <si>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</si>
  <si>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</si>
  <si>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</si>
  <si>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</si>
  <si>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</si>
  <si>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</si>
  <si>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</si>
  <si>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</si>
  <si>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</si>
  <si>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</si>
  <si>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</si>
  <si>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</si>
  <si>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</si>
  <si>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</si>
  <si>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</si>
  <si>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</si>
  <si>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</si>
  <si>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</si>
  <si>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</si>
  <si>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</si>
  <si>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</si>
  <si>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</si>
  <si>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</si>
  <si>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</si>
  <si>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</si>
  <si>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</si>
  <si>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</si>
  <si>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</si>
  <si>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</si>
  <si>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</si>
  <si>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</si>
  <si>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</si>
  <si>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</si>
  <si>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</si>
  <si>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</si>
  <si>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</si>
  <si>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</si>
  <si>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</si>
  <si>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</si>
  <si>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</si>
  <si>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</si>
  <si>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</si>
  <si>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</si>
  <si>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</si>
  <si>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</si>
  <si>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</si>
  <si>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</si>
  <si>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</si>
  <si>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</si>
  <si>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</si>
  <si>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</si>
  <si>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</si>
  <si>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</si>
  <si>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</si>
  <si>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</si>
  <si>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</si>
  <si>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</si>
  <si>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</si>
  <si>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</si>
  <si>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</si>
  <si>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</si>
  <si>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</si>
  <si>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</si>
  <si>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</si>
  <si>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</si>
  <si>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</si>
  <si>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</si>
  <si>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</si>
  <si>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</si>
  <si>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</si>
  <si>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</si>
  <si>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</si>
  <si>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</si>
  <si>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</si>
  <si>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</si>
  <si>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</si>
  <si>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</si>
  <si>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</si>
  <si>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</si>
  <si>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</si>
  <si>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</si>
  <si>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</si>
  <si>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</si>
  <si>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</si>
  <si>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</si>
  <si>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</si>
  <si>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</si>
  <si>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</si>
  <si>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</si>
  <si>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</si>
  <si>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</si>
  <si>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</si>
  <si>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</si>
  <si>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</si>
  <si>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</si>
  <si>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</si>
  <si>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</si>
  <si>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</si>
  <si>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</si>
  <si>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</si>
  <si>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</si>
  <si>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</si>
  <si>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</si>
  <si>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</si>
  <si>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</si>
  <si>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</si>
  <si>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</si>
  <si>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</si>
  <si>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</si>
  <si>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</si>
  <si>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</si>
  <si>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</si>
  <si>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</si>
  <si>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</si>
  <si>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</si>
  <si>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</si>
  <si>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</si>
  <si>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</si>
  <si>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</si>
  <si>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</si>
  <si>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</si>
  <si>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</si>
  <si>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</si>
  <si>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</si>
  <si>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</si>
  <si>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</si>
  <si>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</si>
  <si>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</si>
  <si>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</si>
  <si>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</si>
  <si>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</si>
  <si>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</si>
  <si>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</si>
  <si>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</si>
  <si>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</si>
  <si>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</si>
  <si>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</si>
  <si>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</si>
  <si>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</si>
  <si>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</si>
  <si>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</si>
  <si>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</si>
  <si>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</si>
  <si>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</si>
  <si>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</si>
  <si>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</si>
  <si>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</si>
  <si>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</si>
  <si>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</si>
  <si>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</si>
  <si>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</si>
  <si>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</si>
  <si>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</si>
  <si>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</si>
  <si>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</si>
  <si>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</si>
  <si>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</si>
  <si>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</si>
  <si>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</si>
  <si>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</si>
  <si>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</si>
  <si>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</si>
  <si>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</si>
  <si>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</si>
  <si>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</si>
  <si>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</si>
  <si>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</si>
  <si>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</si>
  <si>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</si>
  <si>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</si>
  <si>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</si>
  <si>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</si>
  <si>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</si>
  <si>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</si>
  <si>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</si>
  <si>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</si>
  <si>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</si>
  <si>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</si>
  <si>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</si>
  <si>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</si>
  <si>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</si>
  <si>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</si>
  <si>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</si>
  <si>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</si>
  <si>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</si>
  <si>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</si>
  <si>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</si>
  <si>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</si>
  <si>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</si>
  <si>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</si>
  <si>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</si>
  <si>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</si>
  <si>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</si>
  <si>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</si>
  <si>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</si>
  <si>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</si>
  <si>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</si>
  <si>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</si>
  <si>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</si>
  <si>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</si>
  <si>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</si>
  <si>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</si>
  <si>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</si>
  <si>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</si>
  <si>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</si>
  <si>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</si>
  <si>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</si>
  <si>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</si>
  <si>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</si>
  <si>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</si>
  <si>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</si>
  <si>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</si>
  <si>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</si>
  <si>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</si>
  <si>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</si>
  <si>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</si>
  <si>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</si>
  <si>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</si>
  <si>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</si>
  <si>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</si>
  <si>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</si>
  <si>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</si>
  <si>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</si>
  <si>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</si>
  <si>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</si>
  <si>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</si>
  <si>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</si>
  <si>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</si>
  <si>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</si>
  <si>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</si>
  <si>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</si>
  <si>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</si>
  <si>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</si>
  <si>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</si>
  <si>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</si>
  <si>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</si>
  <si>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</si>
  <si>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</si>
  <si>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</si>
  <si>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</si>
  <si>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</si>
  <si>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</si>
  <si>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</si>
  <si>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</si>
  <si>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</si>
  <si>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</si>
  <si>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</si>
  <si>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</si>
  <si>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</si>
  <si>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</si>
  <si>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</si>
  <si>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</si>
  <si>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</si>
  <si>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</si>
  <si>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</si>
  <si>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</si>
  <si>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</si>
  <si>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</si>
  <si>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</si>
  <si>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</si>
  <si>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</si>
  <si>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</si>
  <si>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</si>
  <si>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</si>
  <si>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</si>
  <si>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</si>
  <si>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</si>
  <si>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</si>
  <si>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</si>
  <si>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</si>
  <si>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</si>
  <si>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</si>
  <si>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</si>
  <si>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</si>
  <si>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</si>
  <si>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</si>
  <si>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</si>
  <si>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</si>
  <si>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</si>
  <si>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</si>
  <si>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</si>
  <si>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</si>
  <si>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</si>
  <si>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</si>
  <si>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</si>
  <si>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</si>
  <si>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</si>
  <si>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</si>
  <si>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</si>
  <si>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</si>
  <si>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</si>
  <si>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</si>
  <si>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</si>
  <si>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</si>
  <si>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</si>
  <si>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</si>
  <si>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</si>
  <si>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</si>
  <si>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</si>
  <si>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</si>
  <si>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</si>
  <si>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</si>
  <si>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</si>
  <si>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</si>
  <si>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</si>
  <si>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</si>
  <si>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</si>
  <si>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</si>
  <si>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</si>
  <si>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</si>
  <si>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</si>
  <si>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</si>
  <si>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</si>
  <si>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</si>
  <si>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</si>
  <si>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</si>
  <si>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</si>
  <si>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</si>
  <si>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</si>
  <si>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</si>
  <si>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</si>
  <si>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</si>
  <si>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</si>
  <si>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</si>
  <si>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</si>
  <si>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</si>
  <si>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</si>
  <si>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</si>
  <si>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</si>
  <si>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</si>
  <si>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</si>
  <si>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</si>
  <si>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</si>
  <si>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</si>
  <si>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</si>
  <si>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</si>
  <si>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</si>
  <si>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</si>
  <si>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</si>
  <si>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</si>
  <si>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</si>
  <si>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</si>
  <si>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</si>
  <si>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</si>
  <si>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</si>
  <si>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</si>
  <si>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</si>
  <si>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</si>
  <si>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</si>
  <si>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</si>
  <si>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</si>
  <si>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</si>
  <si>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</si>
  <si>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</si>
  <si>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</si>
  <si>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</si>
  <si>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</si>
  <si>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</si>
  <si>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</si>
  <si>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</si>
  <si>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</si>
  <si>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</si>
  <si>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</si>
  <si>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</si>
  <si>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</si>
  <si>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</si>
  <si>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</si>
  <si>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</si>
  <si>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</si>
  <si>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</si>
  <si>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</si>
  <si>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</si>
  <si>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</si>
  <si>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</si>
  <si>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</si>
  <si>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</si>
  <si>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</si>
  <si>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</si>
  <si>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</si>
  <si>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</si>
  <si>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</si>
  <si>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</si>
  <si>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</si>
  <si>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</si>
  <si>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</si>
  <si>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</si>
  <si>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</si>
  <si>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</si>
  <si>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</si>
  <si>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</si>
  <si>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</si>
  <si>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</si>
  <si>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</si>
  <si>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</si>
  <si>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</si>
  <si>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</si>
  <si>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</si>
  <si>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</si>
  <si>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</si>
  <si>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</si>
  <si>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</si>
  <si>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</si>
  <si>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</si>
  <si>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</si>
  <si>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</si>
  <si>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</si>
  <si>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</si>
  <si>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</si>
  <si>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</si>
  <si>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</si>
  <si>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</si>
  <si>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</si>
  <si>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</si>
  <si>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</si>
  <si>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</si>
  <si>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</si>
  <si>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</si>
  <si>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</si>
  <si>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</si>
  <si>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</si>
  <si>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</si>
  <si>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</si>
  <si>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</si>
  <si>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</si>
  <si>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</si>
  <si>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</si>
  <si>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</si>
  <si>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</si>
  <si>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</si>
  <si>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</si>
  <si>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</si>
  <si>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</si>
  <si>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</si>
  <si>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</si>
  <si>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</si>
  <si>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</si>
  <si>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</si>
  <si>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</si>
  <si>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</si>
  <si>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</si>
  <si>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</si>
  <si>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</si>
  <si>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</si>
  <si>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</si>
  <si>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</si>
  <si>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</si>
  <si>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</si>
  <si>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</si>
  <si>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</si>
  <si>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</si>
  <si>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</si>
  <si>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</si>
  <si>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</si>
  <si>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</si>
  <si>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</si>
  <si>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</si>
  <si>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</si>
  <si>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</si>
  <si>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</si>
  <si>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</si>
  <si>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</si>
  <si>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</si>
  <si>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</si>
  <si>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</si>
  <si>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</si>
  <si>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</si>
  <si>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</si>
  <si>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</si>
  <si>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</si>
  <si>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</si>
  <si>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</si>
  <si>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</si>
  <si>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</si>
  <si>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</si>
  <si>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</si>
  <si>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</si>
  <si>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</si>
  <si>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</si>
  <si>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</si>
  <si>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</si>
  <si>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</si>
  <si>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</si>
  <si>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</si>
  <si>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</si>
  <si>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</si>
  <si>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</si>
  <si>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</si>
  <si>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</si>
  <si>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</si>
  <si>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</si>
  <si>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</si>
  <si>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</si>
  <si>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</si>
  <si>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</si>
  <si>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</si>
  <si>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</si>
  <si>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</si>
  <si>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</si>
  <si>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</si>
  <si>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</si>
  <si>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</si>
  <si>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</si>
  <si>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</si>
  <si>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</si>
  <si>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</si>
  <si>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</si>
  <si>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</si>
  <si>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</si>
  <si>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</si>
  <si>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</si>
  <si>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</si>
  <si>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</si>
  <si>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</si>
  <si>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</si>
  <si>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</si>
  <si>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</si>
  <si>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</si>
  <si>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</si>
  <si>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</si>
  <si>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</si>
  <si>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</si>
  <si>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</si>
  <si>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</si>
  <si>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</si>
  <si>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</si>
  <si>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</si>
  <si>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</si>
  <si>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</si>
  <si>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</si>
  <si>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</si>
  <si>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</si>
  <si>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</si>
  <si>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</si>
  <si>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</si>
  <si>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</si>
  <si>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</si>
  <si>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</si>
  <si>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</si>
  <si>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</si>
  <si>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</si>
  <si>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</si>
  <si>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</si>
  <si>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</si>
  <si>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</si>
  <si>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</si>
  <si>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</si>
  <si>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</si>
  <si>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</si>
  <si>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</si>
  <si>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</si>
  <si>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</si>
  <si>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</si>
  <si>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</si>
  <si>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</si>
  <si>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</si>
  <si>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</si>
  <si>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</si>
  <si>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</si>
  <si>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</si>
  <si>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</si>
  <si>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</si>
  <si>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</si>
  <si>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</si>
  <si>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</si>
  <si>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</si>
  <si>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</si>
  <si>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</si>
  <si>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</si>
  <si>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</si>
  <si>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</si>
  <si>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</si>
  <si>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</si>
  <si>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</si>
  <si>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</si>
  <si>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</si>
  <si>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</si>
  <si>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</si>
  <si>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</si>
  <si>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</si>
  <si>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</si>
  <si>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</si>
  <si>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</si>
  <si>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</si>
  <si>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</si>
  <si>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</si>
  <si>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</si>
  <si>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</si>
  <si>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</si>
  <si>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</si>
  <si>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</si>
  <si>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</si>
  <si>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</si>
  <si>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</si>
  <si>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</si>
  <si>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</si>
  <si>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</si>
  <si>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</si>
  <si>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</si>
  <si>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</si>
  <si>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</si>
  <si>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</si>
  <si>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</si>
  <si>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</si>
  <si>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</si>
  <si>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</si>
  <si>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</si>
  <si>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</si>
  <si>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</si>
  <si>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</si>
  <si>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</si>
  <si>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</si>
  <si>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</si>
  <si>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</si>
  <si>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</si>
  <si>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</si>
  <si>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</si>
  <si>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</si>
  <si>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</si>
  <si>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</si>
  <si>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</si>
  <si>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</si>
  <si>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</si>
  <si>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</si>
  <si>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</si>
  <si>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</si>
  <si>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</si>
  <si>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</si>
  <si>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</si>
  <si>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</si>
  <si>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</si>
  <si>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</si>
  <si>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</si>
  <si>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</si>
  <si>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</si>
  <si>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</si>
  <si>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</si>
  <si>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</si>
  <si>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</si>
  <si>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</si>
  <si>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</si>
  <si>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</si>
  <si>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</si>
  <si>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</si>
  <si>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</si>
  <si>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</si>
  <si>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</si>
  <si>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</si>
  <si>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</si>
  <si>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</si>
  <si>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</si>
  <si>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</si>
  <si>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</si>
  <si>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</si>
  <si>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</si>
  <si>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</si>
  <si>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</si>
  <si>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</si>
  <si>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</si>
  <si>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</si>
  <si>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</si>
  <si>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</si>
  <si>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</si>
  <si>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</si>
  <si>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</si>
  <si>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</si>
  <si>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</si>
  <si>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</si>
  <si>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</si>
  <si>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</si>
  <si>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</si>
  <si>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</si>
  <si>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</si>
  <si>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</si>
  <si>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</si>
  <si>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</si>
  <si>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</si>
  <si>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</si>
  <si>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</si>
  <si>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</si>
  <si>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</si>
  <si>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</si>
  <si>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</si>
  <si>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</si>
  <si>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</si>
  <si>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</si>
  <si>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</si>
  <si>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</si>
  <si>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</si>
  <si>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</si>
  <si>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</si>
  <si>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</si>
  <si>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</si>
  <si>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</si>
  <si>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</si>
  <si>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</si>
  <si>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</si>
  <si>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</si>
  <si>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</si>
  <si>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</si>
  <si>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</si>
  <si>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</si>
  <si>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</si>
  <si>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</si>
  <si>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</si>
  <si>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</si>
  <si>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</si>
  <si>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</si>
  <si>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</si>
  <si>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</si>
  <si>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</si>
  <si>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</si>
  <si>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</si>
  <si>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</si>
  <si>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</si>
  <si>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</si>
  <si>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</si>
  <si>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</si>
  <si>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</si>
  <si>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</si>
  <si>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</si>
  <si>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</si>
  <si>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</si>
  <si>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</si>
  <si>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</si>
  <si>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</si>
  <si>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</si>
  <si>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</si>
  <si>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</si>
  <si>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</si>
  <si>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</si>
  <si>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</si>
  <si>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</si>
  <si>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</si>
  <si>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</si>
  <si>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</si>
  <si>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</si>
  <si>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</si>
  <si>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</si>
  <si>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</si>
  <si>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</si>
  <si>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</si>
  <si>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</si>
  <si>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</si>
  <si>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</si>
  <si>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</si>
  <si>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</si>
  <si>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</si>
  <si>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</si>
  <si>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</si>
  <si>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</si>
  <si>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</si>
  <si>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</si>
  <si>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</si>
  <si>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</si>
  <si>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</si>
  <si>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</si>
  <si>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</si>
  <si>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</si>
  <si>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</si>
  <si>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</si>
  <si>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</si>
  <si>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</si>
  <si>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</si>
  <si>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</si>
  <si>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</si>
  <si>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</si>
  <si>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</si>
  <si>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</si>
  <si>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</si>
  <si>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</si>
  <si>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</si>
  <si>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</si>
  <si>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</si>
  <si>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</si>
  <si>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</si>
  <si>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</si>
  <si>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</si>
  <si>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</si>
  <si>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</si>
  <si>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</si>
  <si>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</si>
  <si>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</si>
  <si>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</si>
  <si>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</si>
  <si>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</si>
  <si>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</si>
  <si>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</si>
  <si>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</si>
  <si>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</si>
  <si>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</si>
  <si>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</si>
  <si>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</si>
  <si>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</si>
  <si>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</si>
  <si>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</si>
  <si>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</si>
  <si>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</si>
  <si>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</si>
  <si>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</si>
  <si>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</si>
  <si>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</si>
  <si>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</si>
  <si>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</si>
  <si>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</si>
  <si>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</si>
  <si>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</si>
  <si>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</si>
  <si>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</si>
  <si>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</si>
  <si>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</si>
  <si>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</si>
  <si>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</si>
  <si>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</si>
  <si>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</si>
  <si>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</si>
  <si>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</si>
  <si>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</si>
  <si>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</si>
  <si>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</si>
  <si>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</si>
  <si>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</si>
  <si>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</si>
  <si>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</si>
  <si>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</si>
  <si>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</si>
  <si>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</si>
  <si>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</si>
  <si>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</si>
  <si>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</si>
  <si>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</si>
  <si>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</si>
  <si>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</si>
  <si>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</si>
  <si>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</si>
  <si>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</si>
  <si>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</si>
  <si>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</si>
  <si>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</si>
  <si>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</si>
  <si>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</si>
  <si>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</si>
  <si>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</si>
  <si>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</si>
  <si>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</si>
  <si>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</si>
  <si>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</si>
  <si>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</si>
  <si>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</si>
  <si>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</si>
  <si>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</si>
  <si>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</si>
  <si>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</si>
  <si>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</si>
  <si>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</si>
  <si>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</si>
  <si>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</si>
  <si>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</si>
  <si>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</si>
  <si>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</si>
  <si>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</si>
  <si>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</si>
  <si>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</si>
  <si>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</si>
  <si>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</si>
  <si>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</si>
  <si>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</si>
  <si>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</si>
  <si>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</si>
  <si>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</si>
  <si>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</si>
  <si>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</si>
  <si>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</si>
  <si>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</si>
  <si>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</si>
  <si>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</si>
  <si>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</si>
  <si>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</si>
  <si>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</si>
  <si>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</si>
  <si>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</si>
  <si>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</si>
  <si>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</si>
  <si>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</si>
  <si>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</si>
  <si>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</si>
  <si>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</si>
  <si>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</si>
  <si>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</si>
  <si>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</si>
  <si>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</si>
  <si>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</si>
  <si>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</si>
  <si>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</si>
  <si>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</si>
  <si>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</si>
  <si>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</si>
  <si>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</si>
  <si>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</si>
  <si>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</si>
  <si>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</si>
  <si>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</si>
  <si>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</si>
  <si>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</si>
  <si>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</si>
  <si>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</si>
  <si>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</si>
  <si>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</si>
  <si>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</si>
  <si>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</si>
  <si>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</si>
  <si>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</si>
  <si>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</si>
  <si>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</si>
  <si>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</si>
  <si>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</si>
  <si>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</si>
  <si>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</si>
  <si>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</si>
  <si>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</si>
  <si>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</si>
  <si>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</si>
  <si>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</si>
  <si>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</si>
  <si>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</si>
  <si>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</si>
  <si>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</si>
  <si>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</si>
  <si>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</si>
  <si>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</si>
  <si>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</si>
  <si>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</si>
  <si>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</si>
  <si>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</si>
  <si>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</si>
  <si>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</si>
  <si>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</si>
  <si>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</si>
  <si>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</si>
  <si>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</si>
  <si>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</si>
  <si>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</si>
  <si>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</si>
  <si>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</si>
  <si>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</si>
  <si>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</si>
  <si>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</si>
  <si>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</si>
  <si>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</si>
  <si>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</si>
  <si>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</si>
  <si>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</si>
  <si>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</si>
  <si>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</si>
  <si>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</si>
  <si>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</si>
  <si>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</si>
  <si>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</si>
  <si>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</si>
  <si>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</si>
  <si>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</si>
  <si>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</si>
  <si>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</si>
  <si>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</si>
  <si>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</si>
  <si>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</si>
  <si>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</si>
  <si>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</si>
  <si>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</si>
  <si>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</si>
  <si>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</si>
  <si>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</si>
  <si>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</si>
  <si>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</si>
  <si>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</si>
  <si>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</si>
  <si>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</si>
  <si>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</si>
  <si>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</si>
  <si>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</si>
  <si>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</si>
  <si>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</si>
  <si>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</si>
  <si>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</si>
  <si>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</si>
  <si>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</si>
  <si>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</si>
  <si>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</si>
  <si>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</si>
  <si>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</si>
  <si>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</si>
  <si>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</si>
  <si>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</si>
  <si>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</si>
  <si>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</si>
  <si>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</si>
  <si>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</si>
  <si>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</si>
  <si>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</si>
  <si>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</si>
  <si>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</si>
  <si>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</si>
  <si>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</si>
  <si>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</si>
  <si>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</si>
  <si>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</si>
  <si>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</si>
  <si>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</si>
  <si>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</si>
  <si>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</si>
  <si>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</si>
  <si>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</si>
  <si>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</si>
  <si>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</si>
  <si>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</si>
  <si>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</si>
  <si>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</si>
  <si>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</si>
  <si>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</si>
  <si>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</si>
  <si>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</si>
  <si>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</si>
  <si>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</si>
  <si>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</si>
  <si>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</si>
  <si>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</si>
  <si>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</si>
  <si>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</si>
  <si>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</si>
  <si>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</si>
  <si>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</si>
  <si>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</si>
  <si>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</si>
  <si>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</si>
  <si>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</si>
  <si>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</si>
  <si>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</si>
  <si>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</si>
  <si>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</si>
  <si>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</si>
  <si>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</si>
  <si>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</si>
  <si>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</si>
  <si>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</si>
  <si>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</si>
  <si>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</si>
  <si>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</si>
  <si>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</si>
  <si>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</si>
  <si>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</si>
  <si>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</si>
  <si>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</si>
  <si>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</si>
  <si>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</si>
  <si>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</si>
  <si>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</si>
  <si>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</si>
  <si>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</si>
  <si>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</si>
  <si>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</si>
  <si>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</si>
  <si>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</si>
  <si>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</si>
  <si>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</si>
  <si>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</si>
  <si>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</si>
  <si>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</si>
  <si>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</si>
  <si>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</si>
  <si>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</si>
  <si>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</si>
  <si>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</si>
  <si>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</si>
  <si>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</si>
  <si>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</si>
  <si>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</si>
  <si>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</si>
  <si>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</si>
  <si>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</si>
  <si>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</si>
  <si>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</si>
  <si>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</si>
  <si>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</si>
  <si>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</si>
  <si>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</si>
  <si>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</si>
  <si>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</si>
  <si>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</si>
  <si>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</si>
  <si>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</si>
  <si>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</si>
  <si>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</si>
  <si>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</si>
  <si>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</si>
  <si>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</si>
  <si>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</si>
  <si>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</si>
  <si>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</si>
  <si>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</si>
  <si>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</si>
  <si>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</si>
  <si>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</si>
  <si>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</si>
  <si>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</si>
  <si>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</si>
  <si>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</si>
  <si>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</si>
  <si>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</si>
  <si>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</si>
  <si>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</si>
  <si>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</si>
  <si>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</si>
  <si>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</si>
  <si>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</si>
  <si>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</si>
  <si>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</si>
  <si>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</si>
  <si>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</si>
  <si>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</si>
  <si>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</si>
  <si>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</si>
  <si>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</si>
  <si>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</si>
  <si>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</si>
  <si>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</si>
  <si>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</si>
  <si>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</si>
  <si>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</si>
  <si>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</si>
  <si>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</si>
  <si>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</si>
  <si>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</si>
  <si>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</si>
  <si>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</si>
  <si>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</si>
  <si>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</si>
  <si>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</si>
  <si>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</si>
  <si>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</si>
  <si>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</si>
  <si>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</si>
  <si>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</si>
  <si>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</si>
  <si>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</si>
  <si>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</si>
  <si>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</si>
  <si>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</si>
  <si>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</si>
  <si>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</si>
  <si>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</si>
  <si>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</si>
  <si>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</si>
  <si>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</si>
  <si>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</si>
  <si>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</si>
  <si>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</si>
  <si>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</si>
  <si>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</si>
  <si>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</si>
  <si>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</si>
  <si>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</si>
  <si>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</si>
  <si>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</si>
  <si>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</si>
  <si>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</si>
  <si>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</si>
  <si>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</si>
  <si>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</si>
  <si>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</si>
  <si>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</si>
  <si>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</si>
  <si>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</si>
  <si>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</si>
  <si>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</si>
  <si>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</si>
  <si>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</si>
  <si>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</si>
  <si>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</si>
  <si>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</si>
  <si>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</si>
  <si>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</si>
  <si>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</si>
  <si>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</si>
  <si>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</si>
  <si>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</si>
  <si>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</si>
  <si>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</si>
  <si>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</si>
  <si>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</si>
  <si>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</si>
  <si>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</si>
  <si>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</si>
  <si>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</si>
  <si>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</si>
  <si>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</si>
  <si>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</si>
  <si>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</si>
  <si>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</si>
  <si>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</si>
  <si>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</si>
  <si>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</si>
  <si>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</si>
  <si>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</si>
  <si>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</si>
  <si>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</si>
  <si>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</si>
  <si>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</si>
  <si>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</si>
  <si>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</si>
  <si>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</si>
  <si>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</si>
  <si>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</si>
  <si>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</si>
  <si>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</si>
  <si>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</si>
  <si>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</si>
  <si>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</si>
  <si>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</si>
  <si>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</si>
  <si>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</si>
  <si>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</si>
  <si>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</si>
  <si>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</si>
  <si>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</si>
  <si>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</si>
  <si>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</si>
  <si>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</si>
  <si>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</si>
  <si>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</si>
  <si>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</si>
  <si>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</si>
  <si>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</si>
  <si>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</si>
  <si>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</si>
  <si>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</si>
  <si>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</si>
  <si>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</si>
  <si>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</si>
  <si>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</si>
  <si>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</si>
  <si>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</si>
  <si>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</si>
  <si>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</si>
  <si>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</si>
  <si>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</si>
  <si>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</si>
  <si>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</si>
  <si>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</si>
  <si>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</si>
  <si>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</si>
  <si>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</si>
  <si>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</si>
  <si>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</si>
  <si>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</si>
  <si>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</si>
  <si>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</si>
  <si>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</si>
  <si>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</si>
  <si>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</si>
  <si>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</si>
  <si>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</si>
  <si>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</si>
  <si>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</si>
  <si>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</si>
  <si>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</si>
  <si>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</si>
  <si>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</si>
  <si>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</si>
  <si>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</si>
  <si>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</si>
  <si>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</si>
  <si>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</si>
  <si>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</si>
  <si>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</si>
  <si>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</si>
  <si>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</si>
  <si>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</si>
  <si>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</si>
  <si>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</si>
  <si>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</si>
  <si>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</si>
  <si>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</si>
  <si>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</si>
  <si>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</si>
  <si>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</si>
  <si>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</si>
  <si>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</si>
  <si>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</si>
  <si>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</si>
  <si>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</si>
  <si>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</si>
  <si>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</si>
  <si>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</si>
  <si>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</si>
  <si>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</si>
  <si>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</si>
  <si>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</si>
  <si>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</si>
  <si>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</si>
  <si>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</si>
  <si>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</si>
  <si>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</si>
  <si>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</si>
  <si>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</si>
  <si>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</si>
  <si>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</si>
  <si>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</si>
  <si>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</si>
  <si>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</si>
  <si>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</si>
  <si>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</si>
  <si>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</si>
  <si>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</si>
  <si>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</si>
  <si>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</si>
  <si>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</si>
  <si>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</si>
  <si>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</si>
  <si>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</si>
  <si>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</si>
  <si>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</si>
  <si>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</si>
  <si>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</si>
  <si>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</si>
  <si>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</si>
  <si>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</si>
  <si>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</si>
  <si>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</si>
  <si>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</si>
  <si>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</si>
  <si>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</si>
  <si>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</si>
  <si>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</si>
  <si>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</si>
  <si>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</si>
  <si>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</si>
  <si>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</si>
  <si>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</si>
  <si>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</si>
  <si>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</si>
  <si>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</si>
  <si>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</si>
  <si>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</si>
  <si>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</si>
  <si>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</si>
  <si>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</si>
  <si>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</si>
  <si>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</si>
  <si>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</si>
  <si>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</si>
  <si>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</si>
  <si>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</si>
  <si>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</si>
  <si>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</si>
  <si>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</si>
  <si>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</si>
  <si>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</si>
  <si>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</si>
  <si>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</si>
  <si>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</si>
  <si>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</si>
  <si>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</si>
  <si>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</si>
  <si>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</si>
  <si>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</si>
  <si>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</si>
  <si>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</si>
  <si>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</si>
  <si>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</si>
  <si>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</si>
  <si>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</si>
  <si>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</si>
  <si>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</si>
  <si>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</si>
  <si>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</si>
  <si>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</si>
  <si>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</si>
  <si>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</si>
  <si>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</si>
  <si>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</si>
  <si>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</si>
  <si>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</si>
  <si>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</si>
  <si>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</si>
  <si>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</si>
  <si>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</si>
  <si>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</si>
  <si>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</si>
  <si>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</si>
  <si>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</si>
  <si>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</si>
  <si>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</si>
  <si>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</si>
  <si>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</si>
  <si>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</si>
  <si>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</si>
  <si>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</si>
  <si>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</si>
  <si>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</si>
  <si>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</si>
  <si>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</si>
  <si>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</si>
  <si>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</si>
  <si>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</si>
  <si>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</si>
  <si>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</si>
  <si>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</si>
  <si>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</si>
  <si>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</si>
  <si>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</si>
  <si>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</si>
  <si>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</si>
  <si>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</si>
  <si>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</si>
  <si>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</si>
  <si>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</si>
  <si>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</si>
  <si>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</si>
  <si>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</si>
  <si>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</si>
  <si>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</si>
  <si>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</si>
  <si>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</si>
  <si>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</si>
  <si>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</si>
  <si>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</si>
  <si>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</si>
  <si>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</si>
  <si>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</si>
  <si>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</si>
  <si>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</si>
  <si>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</si>
  <si>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</si>
  <si>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</si>
  <si>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</si>
  <si>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</si>
  <si>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</si>
  <si>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</si>
  <si>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</si>
  <si>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</si>
  <si>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</si>
  <si>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</si>
  <si>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</si>
  <si>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</si>
  <si>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</si>
  <si>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</si>
  <si>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</si>
  <si>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</si>
  <si>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</si>
  <si>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</si>
  <si>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</si>
  <si>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</si>
  <si>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</si>
  <si>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</si>
  <si>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</si>
  <si>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</si>
  <si>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</si>
  <si>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</si>
  <si>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</si>
  <si>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</si>
  <si>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</si>
  <si>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</si>
  <si>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</si>
  <si>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</si>
  <si>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</si>
  <si>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</si>
  <si>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</si>
  <si>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</si>
  <si>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</si>
  <si>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</si>
  <si>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</si>
  <si>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</si>
  <si>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</si>
  <si>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</si>
  <si>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</si>
  <si>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</si>
  <si>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</si>
  <si>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</si>
  <si>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</si>
  <si>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</si>
  <si>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</si>
  <si>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</si>
  <si>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</si>
  <si>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</si>
  <si>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</si>
  <si>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</si>
  <si>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</si>
  <si>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</si>
  <si>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</si>
  <si>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</si>
  <si>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</si>
  <si>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</si>
  <si>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</si>
  <si>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</si>
  <si>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</si>
  <si>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</si>
  <si>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</si>
  <si>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</si>
  <si>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</si>
  <si>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</si>
  <si>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</si>
  <si>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</si>
  <si>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</si>
  <si>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</si>
  <si>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</si>
  <si>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</si>
  <si>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</si>
  <si>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</si>
  <si>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</si>
  <si>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</si>
  <si>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</si>
  <si>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</si>
  <si>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</si>
  <si>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</si>
  <si>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</si>
  <si>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</si>
  <si>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</si>
  <si>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</si>
  <si>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</si>
  <si>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</si>
  <si>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</si>
  <si>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</si>
  <si>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</si>
  <si>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</si>
  <si>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</si>
  <si>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</si>
  <si>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</si>
  <si>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</si>
  <si>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</si>
  <si>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</si>
  <si>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</si>
  <si>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</si>
  <si>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</si>
  <si>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</si>
  <si>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</si>
  <si>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</si>
  <si>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</si>
  <si>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</si>
  <si>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</si>
  <si>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</si>
  <si>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</si>
  <si>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</si>
  <si>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</si>
  <si>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</si>
  <si>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</si>
  <si>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</si>
  <si>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</si>
  <si>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</si>
  <si>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</si>
  <si>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</si>
  <si>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</si>
  <si>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</si>
  <si>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</si>
  <si>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</si>
  <si>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</si>
  <si>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</si>
  <si>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</si>
  <si>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</si>
  <si>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</si>
  <si>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</si>
  <si>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</si>
  <si>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</si>
  <si>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</si>
  <si>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</si>
  <si>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</si>
  <si>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</si>
  <si>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</si>
  <si>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</si>
  <si>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</si>
  <si>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</si>
  <si>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</si>
  <si>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</si>
  <si>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</si>
  <si>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</si>
  <si>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</si>
  <si>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</si>
  <si>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</si>
  <si>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</si>
  <si>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</si>
  <si>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</si>
  <si>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</si>
  <si>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</si>
  <si>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</si>
  <si>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</si>
  <si>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</si>
  <si>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</si>
  <si>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</si>
  <si>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</si>
  <si>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</si>
  <si>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</si>
  <si>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</si>
  <si>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</si>
  <si>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</si>
  <si>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</si>
  <si>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</si>
  <si>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</si>
  <si>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</si>
  <si>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</si>
  <si>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</si>
  <si>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</si>
  <si>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</si>
  <si>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</si>
  <si>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</si>
  <si>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</si>
  <si>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</si>
  <si>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</si>
  <si>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</si>
  <si>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</si>
  <si>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</si>
  <si>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</si>
  <si>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</si>
  <si>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</si>
  <si>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</si>
  <si>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</si>
  <si>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</si>
  <si>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</si>
  <si>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</si>
  <si>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</si>
  <si>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</si>
  <si>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</si>
  <si>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</si>
  <si>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</si>
  <si>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</si>
  <si>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</si>
  <si>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</si>
  <si>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</si>
  <si>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</si>
  <si>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</si>
  <si>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</si>
  <si>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</si>
  <si>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</si>
  <si>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</si>
  <si>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</si>
  <si>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</si>
  <si>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</si>
  <si>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</si>
  <si>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</si>
  <si>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</si>
  <si>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</si>
  <si>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</si>
  <si>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</si>
  <si>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</si>
  <si>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</si>
  <si>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</si>
  <si>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</si>
  <si>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</si>
  <si>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</si>
  <si>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</si>
  <si>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</si>
  <si>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</si>
  <si>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</si>
  <si>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</si>
  <si>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</si>
  <si>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</si>
  <si>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</si>
  <si>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</si>
  <si>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</si>
  <si>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</si>
  <si>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</si>
  <si>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</si>
  <si>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</si>
  <si>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</si>
  <si>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</si>
  <si>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</si>
  <si>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</si>
  <si>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</si>
  <si>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</si>
  <si>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</si>
  <si>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</si>
  <si>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</si>
  <si>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</si>
  <si>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</si>
  <si>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</si>
  <si>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</si>
  <si>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</si>
  <si>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</si>
  <si>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</si>
  <si>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</si>
  <si>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</si>
  <si>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</si>
  <si>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</si>
  <si>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</si>
  <si>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</si>
  <si>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</si>
  <si>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</si>
  <si>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</si>
  <si>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</si>
  <si>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</si>
  <si>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</si>
  <si>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</si>
  <si>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</si>
  <si>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</si>
  <si>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</si>
  <si>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</si>
  <si>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</si>
  <si>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</si>
  <si>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</si>
  <si>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</si>
  <si>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</si>
  <si>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</si>
  <si>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</si>
  <si>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</si>
  <si>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</si>
  <si>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</si>
  <si>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</si>
  <si>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</si>
  <si>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</si>
  <si>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</si>
  <si>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</si>
  <si>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</si>
  <si>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</si>
  <si>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</si>
  <si>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</si>
  <si>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</si>
  <si>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</si>
  <si>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</si>
  <si>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</si>
  <si>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</si>
  <si>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</si>
  <si>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</si>
  <si>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</si>
  <si>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</si>
  <si>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</si>
  <si>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</si>
  <si>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</si>
  <si>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</si>
  <si>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</si>
  <si>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</si>
  <si>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</si>
  <si>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</si>
  <si>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</si>
  <si>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</si>
  <si>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</si>
  <si>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</si>
  <si>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</si>
  <si>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</si>
  <si>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</si>
  <si>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</si>
  <si>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</si>
  <si>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</si>
  <si>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</si>
  <si>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</si>
  <si>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</si>
  <si>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</si>
  <si>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</si>
  <si>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</si>
  <si>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</si>
  <si>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</si>
  <si>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</si>
  <si>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</si>
  <si>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</si>
  <si>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</si>
  <si>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</si>
  <si>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</si>
  <si>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</si>
  <si>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</si>
  <si>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</si>
  <si>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</si>
  <si>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</si>
  <si>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</si>
  <si>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</si>
  <si>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</si>
  <si>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</si>
  <si>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</si>
  <si>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</si>
  <si>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</si>
  <si>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</si>
  <si>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</si>
  <si>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</si>
  <si>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</si>
  <si>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</si>
  <si>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</si>
  <si>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</si>
  <si>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</si>
  <si>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</si>
  <si>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</si>
  <si>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</si>
  <si>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</si>
  <si>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</si>
  <si>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</si>
  <si>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</si>
  <si>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</si>
  <si>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</si>
  <si>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</si>
  <si>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</si>
  <si>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</si>
  <si>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</si>
  <si>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</si>
  <si>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</si>
  <si>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</si>
  <si>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</si>
  <si>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</si>
  <si>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</si>
  <si>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</si>
  <si>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</si>
  <si>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</si>
  <si>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</si>
  <si>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</si>
  <si>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</si>
  <si>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</si>
  <si>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</si>
  <si>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</si>
  <si>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</si>
  <si>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</si>
  <si>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</si>
  <si>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</si>
  <si>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</si>
  <si>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</si>
  <si>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</si>
  <si>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</si>
  <si>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</si>
  <si>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</si>
  <si>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</si>
  <si>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</si>
  <si>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</si>
  <si>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</si>
  <si>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</si>
  <si>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</si>
  <si>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</si>
  <si>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</si>
  <si>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</si>
  <si>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</si>
  <si>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</si>
  <si>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</si>
  <si>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</si>
  <si>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</si>
  <si>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</si>
  <si>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</si>
  <si>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</si>
  <si>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</si>
  <si>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</si>
  <si>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</si>
  <si>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</si>
  <si>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</si>
  <si>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</si>
  <si>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</si>
  <si>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</si>
  <si>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</si>
  <si>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</si>
  <si>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</si>
  <si>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</si>
  <si>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</si>
  <si>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</si>
  <si>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</si>
  <si>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</si>
  <si>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</si>
  <si>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</si>
  <si>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</si>
  <si>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</si>
  <si>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</si>
  <si>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</si>
  <si>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</si>
  <si>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</si>
  <si>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</si>
  <si>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</si>
  <si>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</si>
  <si>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</si>
  <si>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</si>
  <si>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</si>
  <si>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</si>
  <si>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</si>
  <si>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</si>
  <si>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</si>
  <si>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</si>
  <si>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</si>
  <si>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</si>
  <si>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</si>
  <si>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</si>
  <si>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</si>
  <si>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</si>
  <si>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</si>
  <si>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</si>
  <si>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</si>
  <si>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</si>
  <si>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</si>
  <si>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</si>
  <si>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</si>
  <si>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</si>
  <si>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</si>
  <si>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</si>
  <si>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</si>
  <si>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</si>
  <si>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</si>
  <si>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</si>
  <si>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</si>
  <si>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</si>
  <si>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</si>
  <si>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</si>
  <si>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</si>
  <si>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</si>
  <si>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</si>
  <si>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</si>
  <si>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</si>
  <si>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</si>
  <si>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</si>
  <si>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</si>
  <si>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</si>
  <si>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</si>
  <si>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</si>
  <si>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</si>
  <si>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</si>
  <si>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</si>
  <si>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</si>
  <si>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</si>
  <si>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</si>
  <si>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</si>
  <si>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</si>
  <si>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</si>
  <si>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</si>
  <si>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</si>
  <si>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</si>
  <si>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</si>
  <si>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</si>
  <si>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</si>
  <si>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</si>
  <si>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</si>
  <si>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</si>
  <si>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</si>
  <si>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</si>
  <si>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</si>
  <si>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</si>
  <si>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</si>
  <si>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</si>
  <si>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</si>
  <si>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</si>
  <si>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</si>
  <si>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</si>
  <si>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</si>
  <si>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</si>
  <si>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</si>
  <si>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</si>
  <si>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</si>
  <si>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</si>
  <si>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</si>
  <si>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</si>
  <si>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</si>
  <si>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</si>
  <si>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</si>
  <si>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</si>
  <si>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</si>
  <si>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</si>
  <si>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</si>
  <si>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</si>
  <si>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</si>
  <si>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</si>
  <si>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</si>
  <si>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</si>
  <si>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</si>
  <si>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</si>
  <si>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</si>
  <si>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</si>
  <si>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</si>
  <si>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</si>
  <si>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</si>
  <si>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</si>
  <si>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</si>
  <si>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</si>
  <si>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</si>
  <si>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</si>
  <si>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</si>
  <si>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</si>
  <si>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</si>
  <si>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</si>
  <si>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</si>
  <si>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</si>
  <si>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</si>
  <si>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</si>
  <si>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</si>
  <si>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</si>
  <si>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</si>
  <si>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</si>
  <si>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</si>
  <si>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</si>
  <si>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</si>
  <si>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</si>
  <si>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</si>
  <si>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</si>
  <si>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</si>
  <si>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</si>
  <si>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</si>
  <si>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</si>
  <si>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</si>
  <si>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</si>
  <si>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</si>
  <si>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</si>
  <si>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</si>
  <si>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</si>
  <si>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</si>
  <si>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</si>
  <si>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</si>
  <si>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</si>
  <si>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</si>
  <si>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</si>
  <si>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</si>
  <si>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</si>
  <si>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</si>
  <si>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</si>
  <si>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</si>
  <si>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</si>
  <si>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</si>
  <si>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</si>
  <si>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</si>
  <si>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</si>
  <si>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</si>
  <si>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</si>
  <si>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</si>
  <si>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</si>
  <si>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</si>
  <si>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</si>
  <si>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</si>
  <si>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</si>
  <si>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</si>
  <si>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</si>
  <si>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</si>
  <si>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</si>
  <si>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</si>
  <si>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</si>
  <si>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</si>
  <si>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</si>
  <si>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</si>
  <si>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</si>
  <si>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</si>
  <si>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</si>
  <si>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</si>
  <si>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</si>
  <si>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</si>
  <si>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</si>
  <si>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</si>
  <si>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</si>
  <si>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</si>
  <si>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</si>
  <si>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</si>
  <si>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</si>
  <si>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</si>
  <si>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</si>
  <si>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</si>
  <si>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</si>
  <si>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</si>
  <si>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</si>
  <si>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</si>
  <si>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</si>
  <si>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</si>
  <si>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</si>
  <si>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</si>
  <si>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</si>
  <si>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</si>
  <si>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</si>
  <si>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</si>
  <si>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</si>
  <si>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</si>
  <si>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</si>
  <si>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</si>
  <si>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</si>
  <si>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</si>
  <si>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</si>
  <si>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</si>
  <si>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</si>
  <si>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</si>
  <si>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</si>
  <si>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</si>
  <si>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</si>
  <si>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</si>
  <si>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</si>
  <si>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</si>
  <si>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</si>
  <si>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</si>
  <si>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</si>
  <si>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</si>
  <si>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</si>
  <si>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</si>
  <si>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</si>
  <si>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</si>
  <si>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</si>
  <si>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</si>
  <si>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</si>
  <si>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</si>
  <si>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</si>
  <si>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</si>
  <si>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</si>
  <si>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</si>
  <si>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</si>
  <si>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</si>
  <si>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</si>
  <si>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</si>
  <si>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</si>
  <si>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</si>
  <si>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</si>
  <si>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</si>
  <si>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</si>
  <si>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</si>
  <si>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</si>
  <si>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</si>
  <si>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</si>
  <si>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</si>
  <si>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</si>
  <si>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</si>
  <si>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</si>
  <si>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</si>
  <si>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</si>
  <si>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</si>
  <si>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</si>
  <si>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</si>
  <si>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</si>
  <si>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</si>
  <si>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</si>
  <si>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</si>
  <si>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</si>
  <si>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</si>
  <si>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</si>
  <si>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</si>
  <si>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</si>
  <si>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</si>
  <si>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</si>
  <si>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</si>
  <si>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</si>
  <si>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</si>
  <si>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</si>
  <si>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</si>
  <si>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</si>
  <si>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</si>
  <si>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</si>
  <si>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</si>
  <si>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</si>
  <si>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</si>
  <si>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</si>
  <si>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</si>
  <si>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</si>
  <si>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</si>
  <si>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</si>
  <si>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</si>
  <si>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</si>
  <si>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</si>
  <si>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</si>
  <si>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</si>
  <si>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</si>
  <si>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</si>
  <si>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</si>
  <si>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</si>
  <si>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</si>
  <si>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</si>
  <si>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</si>
  <si>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</si>
  <si>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</si>
  <si>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</si>
  <si>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</si>
  <si>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</si>
  <si>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</si>
  <si>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</si>
  <si>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</si>
  <si>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</si>
  <si>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</si>
  <si>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</si>
  <si>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</si>
  <si>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</si>
  <si>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</si>
  <si>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</si>
  <si>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</si>
  <si>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</si>
  <si>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</si>
  <si>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</si>
  <si>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</si>
  <si>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</si>
  <si>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</si>
  <si>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</si>
  <si>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</si>
  <si>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</si>
  <si>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</si>
  <si>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</si>
  <si>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</si>
  <si>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</si>
  <si>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</si>
  <si>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</si>
  <si>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</si>
  <si>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</si>
  <si>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</si>
  <si>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</si>
  <si>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</si>
  <si>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</si>
  <si>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</si>
  <si>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</si>
  <si>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</si>
  <si>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</si>
  <si>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</si>
  <si>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</si>
  <si>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</si>
  <si>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</si>
  <si>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</si>
  <si>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</si>
  <si>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</si>
  <si>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</si>
  <si>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</si>
  <si>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</si>
  <si>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</si>
  <si>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</si>
  <si>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</si>
  <si>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</si>
  <si>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</si>
  <si>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</si>
  <si>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</si>
  <si>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</si>
  <si>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</si>
  <si>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</si>
  <si>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</si>
  <si>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</si>
  <si>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</si>
  <si>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</si>
  <si>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</si>
  <si>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</si>
  <si>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</si>
  <si>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</si>
  <si>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</si>
  <si>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</si>
  <si>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</si>
  <si>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</si>
  <si>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</si>
  <si>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</si>
  <si>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</si>
  <si>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</si>
  <si>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</si>
  <si>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</si>
  <si>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</si>
  <si>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</si>
  <si>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</si>
  <si>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</si>
  <si>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</si>
  <si>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</si>
  <si>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</si>
  <si>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</si>
  <si>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</si>
  <si>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</si>
  <si>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</si>
  <si>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</si>
  <si>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</si>
  <si>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</si>
  <si>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</si>
  <si>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</si>
  <si>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</si>
  <si>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</si>
  <si>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</si>
  <si>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</si>
  <si>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</si>
  <si>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</si>
  <si>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</si>
  <si>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</si>
  <si>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</si>
  <si>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</si>
  <si>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</si>
  <si>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</si>
  <si>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</si>
  <si>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</si>
  <si>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</si>
  <si>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</si>
  <si>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</si>
  <si>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</si>
  <si>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</si>
  <si>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</si>
  <si>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</si>
  <si>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</si>
  <si>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</si>
  <si>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</si>
  <si>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</si>
  <si>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</si>
  <si>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</si>
  <si>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</si>
  <si>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</si>
  <si>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</si>
  <si>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</si>
  <si>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</si>
  <si>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</si>
  <si>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</si>
  <si>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</si>
  <si>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</si>
  <si>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</si>
  <si>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</si>
  <si>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</si>
  <si>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</si>
  <si>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</si>
  <si>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</si>
  <si>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</si>
  <si>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</si>
  <si>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</si>
  <si>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</si>
  <si>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</si>
  <si>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</si>
  <si>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</si>
  <si>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</si>
  <si>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</si>
  <si>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</si>
  <si>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</si>
  <si>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</si>
  <si>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</si>
  <si>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</si>
  <si>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</si>
  <si>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</si>
  <si>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</si>
  <si>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</si>
  <si>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</si>
  <si>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</si>
  <si>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</si>
  <si>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</si>
  <si>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</si>
  <si>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</si>
  <si>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</si>
  <si>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</si>
  <si>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</si>
  <si>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</si>
  <si>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</si>
  <si>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</si>
  <si>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</si>
  <si>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</si>
  <si>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</si>
  <si>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</si>
  <si>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</si>
  <si>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</si>
  <si>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</si>
  <si>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</si>
  <si>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</si>
  <si>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</si>
  <si>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</si>
  <si>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</si>
  <si>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</si>
  <si>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</si>
  <si>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</si>
  <si>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</si>
  <si>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</si>
  <si>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</si>
  <si>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</si>
  <si>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</si>
  <si>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</si>
  <si>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</si>
  <si>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</si>
  <si>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</si>
  <si>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</si>
  <si>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</si>
  <si>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</si>
  <si>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</si>
  <si>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</si>
  <si>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</si>
  <si>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</si>
  <si>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</si>
  <si>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</si>
  <si>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</si>
  <si>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</si>
  <si>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</si>
  <si>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</si>
  <si>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</si>
  <si>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</si>
  <si>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</si>
  <si>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</si>
  <si>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</si>
  <si>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</si>
  <si>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</si>
  <si>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</si>
  <si>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</si>
  <si>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</si>
  <si>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</si>
  <si>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</si>
  <si>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</si>
  <si>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</si>
  <si>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</si>
  <si>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</si>
  <si>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</si>
  <si>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</si>
  <si>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</si>
  <si>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</si>
  <si>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</si>
  <si>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</si>
  <si>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</si>
  <si>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</si>
  <si>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</si>
  <si>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</si>
  <si>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</si>
  <si>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</si>
  <si>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</si>
  <si>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</si>
  <si>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</si>
  <si>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</si>
  <si>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</si>
  <si>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</si>
  <si>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</si>
  <si>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</si>
  <si>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</si>
  <si>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</si>
  <si>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</si>
  <si>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</si>
  <si>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</si>
  <si>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</si>
  <si>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</si>
  <si>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</si>
  <si>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</si>
  <si>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</si>
  <si>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</si>
  <si>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</si>
  <si>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</si>
  <si>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</si>
  <si>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</si>
  <si>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</si>
  <si>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</si>
  <si>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</si>
  <si>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</si>
  <si>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</si>
  <si>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</si>
  <si>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</si>
  <si>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</si>
  <si>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</si>
  <si>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</si>
  <si>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</si>
  <si>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</si>
  <si>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</si>
  <si>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</si>
  <si>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</si>
  <si>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</si>
  <si>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</si>
  <si>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</si>
  <si>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</si>
  <si>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</si>
  <si>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</si>
  <si>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</si>
  <si>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</si>
  <si>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</si>
  <si>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</si>
  <si>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</si>
  <si>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</si>
  <si>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</si>
  <si>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</si>
  <si>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</si>
  <si>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</si>
  <si>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</si>
  <si>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</si>
  <si>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</si>
  <si>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</si>
  <si>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</si>
  <si>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</si>
  <si>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</si>
  <si>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</si>
  <si>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</si>
  <si>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</si>
  <si>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</si>
  <si>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</si>
  <si>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</si>
  <si>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</si>
  <si>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</si>
  <si>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</si>
  <si>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</si>
  <si>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</si>
  <si>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</si>
  <si>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</si>
  <si>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</si>
  <si>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</si>
  <si>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</si>
  <si>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</si>
  <si>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</si>
  <si>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</si>
  <si>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</si>
  <si>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</si>
  <si>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</si>
  <si>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</si>
  <si>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</si>
  <si>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</si>
  <si>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</si>
  <si>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</si>
  <si>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</si>
  <si>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</si>
  <si>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</si>
  <si>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</si>
  <si>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</si>
  <si>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</si>
  <si>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</si>
  <si>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</si>
  <si>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</si>
  <si>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</si>
  <si>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</si>
  <si>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</si>
  <si>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</si>
  <si>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</si>
  <si>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</si>
  <si>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</si>
  <si>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</si>
  <si>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</si>
  <si>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</si>
  <si>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</si>
  <si>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</si>
  <si>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</si>
  <si>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</si>
  <si>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</si>
  <si>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</si>
  <si>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</si>
  <si>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</si>
  <si>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</si>
  <si>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</si>
  <si>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</si>
  <si>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</si>
  <si>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</si>
  <si>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</si>
  <si>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</si>
  <si>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</si>
  <si>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</si>
  <si>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</si>
  <si>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</si>
  <si>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</si>
  <si>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</si>
  <si>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</si>
  <si>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</si>
  <si>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</si>
  <si>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</si>
  <si>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</si>
  <si>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</si>
  <si>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</si>
  <si>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</si>
  <si>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</si>
  <si>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</si>
  <si>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</si>
  <si>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</si>
  <si>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</si>
  <si>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</si>
  <si>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</si>
  <si>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</si>
  <si>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</si>
  <si>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</si>
  <si>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</si>
  <si>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</si>
  <si>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</si>
  <si>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</si>
  <si>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</si>
  <si>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</si>
  <si>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</si>
  <si>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</si>
  <si>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</si>
  <si>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</si>
  <si>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</si>
  <si>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</si>
  <si>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</si>
  <si>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</si>
  <si>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</si>
  <si>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</si>
  <si>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</si>
  <si>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</si>
  <si>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</si>
  <si>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</si>
  <si>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</si>
  <si>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</si>
  <si>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</si>
  <si>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</si>
  <si>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</si>
  <si>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</si>
  <si>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</si>
  <si>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</si>
  <si>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</si>
  <si>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</si>
  <si>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</si>
  <si>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</si>
  <si>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</si>
  <si>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</si>
  <si>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</si>
  <si>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</si>
  <si>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</si>
  <si>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</si>
  <si>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</si>
  <si>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</si>
  <si>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</si>
  <si>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</si>
  <si>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</si>
  <si>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</si>
  <si>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</si>
  <si>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</si>
  <si>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</si>
  <si>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</si>
  <si>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</si>
  <si>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</si>
  <si>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</si>
  <si>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</si>
  <si>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</si>
  <si>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</si>
  <si>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</si>
  <si>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</si>
  <si>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</si>
  <si>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</si>
  <si>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</si>
  <si>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</si>
  <si>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</si>
  <si>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</si>
  <si>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</si>
  <si>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</si>
  <si>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</si>
  <si>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</si>
  <si>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</si>
  <si>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</si>
  <si>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</si>
  <si>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</si>
  <si>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</si>
  <si>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</si>
  <si>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</si>
  <si>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</si>
  <si>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</si>
  <si>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</si>
  <si>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</si>
  <si>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</si>
  <si>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</si>
  <si>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</si>
  <si>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</si>
  <si>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</si>
  <si>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</si>
  <si>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</si>
  <si>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</si>
  <si>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</si>
  <si>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</si>
  <si>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</si>
  <si>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</si>
  <si>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</si>
  <si>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</si>
  <si>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</si>
  <si>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</si>
  <si>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</si>
  <si>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</si>
  <si>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</si>
  <si>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</si>
  <si>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</si>
  <si>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</si>
  <si>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</si>
  <si>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</si>
  <si>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</si>
  <si>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</si>
  <si>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</si>
  <si>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</si>
  <si>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</si>
  <si>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</si>
  <si>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</si>
  <si>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</si>
  <si>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</si>
  <si>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</si>
  <si>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</si>
  <si>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</si>
  <si>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</si>
  <si>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</si>
  <si>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</si>
  <si>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</si>
  <si>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</si>
  <si>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</si>
  <si>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</si>
  <si>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</si>
  <si>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</si>
  <si>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</si>
  <si>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</si>
  <si>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</si>
  <si>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</si>
  <si>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</si>
  <si>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</si>
  <si>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</si>
  <si>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</si>
  <si>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</si>
  <si>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</si>
  <si>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</si>
  <si>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</si>
  <si>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</si>
  <si>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</si>
  <si>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</si>
  <si>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</si>
  <si>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</si>
  <si>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</si>
  <si>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</si>
  <si>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</si>
  <si>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</si>
  <si>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</si>
  <si>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</si>
  <si>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</si>
  <si>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</si>
  <si>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</si>
  <si>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</si>
  <si>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</si>
  <si>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</si>
  <si>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</si>
  <si>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</si>
  <si>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</si>
  <si>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</si>
  <si>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</si>
  <si>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</si>
  <si>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</si>
  <si>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</si>
  <si>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</si>
  <si>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</si>
  <si>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</si>
  <si>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</si>
  <si>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</si>
  <si>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</si>
  <si>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</si>
  <si>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</si>
  <si>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</si>
  <si>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</si>
  <si>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</si>
  <si>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</si>
  <si>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</si>
  <si>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</si>
  <si>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</si>
  <si>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</si>
  <si>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</si>
  <si>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</si>
  <si>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</si>
  <si>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</si>
  <si>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</si>
  <si>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</si>
  <si>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</si>
  <si>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</si>
  <si>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</si>
  <si>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</si>
  <si>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</si>
  <si>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</si>
  <si>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</si>
  <si>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</si>
  <si>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</si>
  <si>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</si>
  <si>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</si>
  <si>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</si>
  <si>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</si>
  <si>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</si>
  <si>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</si>
  <si>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</si>
  <si>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</si>
  <si>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</si>
  <si>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</si>
  <si>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</si>
  <si>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</si>
  <si>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</si>
  <si>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</si>
  <si>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</si>
  <si>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</si>
  <si>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</si>
  <si>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</si>
  <si>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</si>
  <si>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</si>
  <si>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</si>
  <si>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</si>
  <si>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</si>
  <si>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</si>
  <si>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</si>
  <si>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</si>
  <si>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</si>
  <si>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</si>
  <si>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</si>
  <si>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</si>
  <si>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</si>
  <si>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</si>
  <si>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</si>
  <si>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</si>
  <si>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</si>
  <si>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</si>
  <si>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</si>
  <si>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</si>
  <si>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</si>
  <si>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</si>
  <si>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</si>
  <si>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</si>
  <si>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</si>
  <si>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</si>
  <si>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</si>
  <si>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</si>
  <si>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</si>
  <si>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</si>
  <si>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</si>
  <si>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</si>
  <si>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</si>
  <si>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</si>
  <si>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</si>
  <si>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</si>
  <si>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</si>
  <si>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</si>
  <si>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</si>
  <si>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</si>
  <si>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</si>
  <si>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</si>
  <si>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</si>
  <si>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</si>
  <si>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</si>
  <si>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</si>
  <si>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</si>
  <si>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</si>
  <si>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</si>
  <si>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</si>
  <si>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</si>
  <si>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</si>
  <si>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</si>
  <si>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</si>
  <si>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</si>
  <si>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</si>
  <si>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</si>
  <si>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</si>
  <si>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</si>
  <si>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</si>
  <si>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</si>
  <si>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</si>
  <si>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</si>
  <si>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</si>
  <si>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</si>
  <si>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</si>
  <si>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</si>
  <si>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</si>
  <si>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</si>
  <si>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</si>
  <si>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</si>
  <si>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</si>
  <si>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</si>
  <si>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</si>
  <si>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</si>
  <si>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</si>
  <si>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</si>
  <si>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</si>
  <si>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</si>
  <si>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</si>
  <si>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</si>
  <si>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</si>
  <si>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</si>
  <si>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</si>
  <si>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</si>
  <si>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</si>
  <si>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</si>
  <si>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</si>
  <si>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</si>
  <si>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</si>
  <si>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</si>
  <si>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</si>
  <si>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</si>
  <si>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</si>
  <si>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</si>
  <si>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</si>
  <si>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</si>
  <si>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</si>
  <si>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</si>
  <si>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</si>
  <si>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</si>
  <si>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</si>
  <si>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</si>
  <si>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</si>
  <si>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</si>
  <si>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</si>
  <si>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</si>
  <si>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</si>
  <si>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</si>
  <si>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</si>
  <si>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</si>
  <si>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</si>
  <si>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</si>
  <si>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</si>
  <si>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</si>
  <si>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</si>
  <si>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</si>
  <si>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</si>
  <si>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</si>
  <si>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</si>
  <si>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</si>
  <si>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</si>
  <si>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</si>
  <si>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</si>
  <si>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</si>
  <si>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</si>
  <si>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</si>
  <si>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</si>
  <si>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</si>
  <si>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</si>
  <si>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</si>
  <si>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</si>
  <si>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</si>
  <si>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</si>
  <si>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</si>
  <si>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</si>
  <si>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</si>
  <si>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</si>
  <si>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</si>
  <si>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</si>
  <si>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</si>
  <si>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</si>
  <si>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</si>
  <si>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</si>
  <si>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</si>
  <si>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</si>
  <si>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</si>
  <si>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</si>
  <si>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</si>
  <si>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</si>
  <si>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</si>
  <si>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</si>
  <si>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</si>
  <si>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</si>
  <si>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</si>
  <si>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</si>
  <si>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</si>
  <si>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</si>
  <si>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</si>
  <si>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</si>
  <si>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</si>
  <si>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</si>
  <si>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</si>
  <si>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</si>
  <si>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</si>
  <si>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</si>
  <si>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</si>
  <si>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</si>
  <si>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</si>
  <si>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</si>
  <si>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</si>
  <si>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</si>
  <si>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</si>
  <si>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</si>
  <si>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</si>
  <si>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</si>
  <si>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</si>
  <si>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</si>
  <si>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</si>
  <si>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</si>
  <si>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</si>
  <si>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</si>
  <si>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</si>
  <si>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</si>
  <si>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</si>
  <si>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</si>
  <si>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</si>
  <si>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</si>
  <si>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</si>
  <si>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</si>
  <si>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</si>
  <si>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</si>
  <si>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</si>
  <si>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</si>
  <si>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</si>
  <si>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</si>
  <si>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</si>
  <si>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</si>
  <si>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</si>
  <si>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</si>
  <si>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</si>
  <si>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</si>
  <si>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</si>
  <si>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</si>
  <si>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</si>
  <si>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</si>
  <si>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</si>
  <si>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</si>
  <si>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</si>
  <si>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</si>
  <si>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</si>
  <si>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</si>
  <si>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</si>
  <si>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</si>
  <si>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</si>
  <si>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</si>
  <si>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</si>
  <si>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</si>
  <si>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</si>
  <si>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</si>
  <si>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</si>
  <si>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</si>
  <si>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</si>
  <si>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</si>
  <si>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</si>
  <si>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</si>
  <si>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</si>
  <si>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</si>
  <si>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</si>
  <si>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</si>
  <si>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</si>
  <si>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</si>
  <si>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</si>
  <si>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</si>
  <si>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</si>
  <si>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</si>
  <si>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</si>
  <si>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</si>
  <si>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</si>
  <si>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</si>
  <si>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</si>
  <si>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</si>
  <si>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</si>
  <si>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</si>
  <si>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</si>
  <si>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</si>
  <si>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</si>
  <si>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</si>
  <si>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</si>
  <si>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</si>
  <si>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</si>
  <si>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</si>
  <si>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</si>
  <si>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</si>
  <si>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</si>
  <si>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</si>
  <si>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</si>
  <si>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</si>
  <si>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</si>
  <si>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</si>
  <si>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</si>
  <si>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</si>
  <si>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</si>
  <si>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</si>
  <si>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</si>
  <si>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</si>
  <si>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</si>
  <si>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</si>
  <si>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</si>
  <si>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</si>
  <si>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</si>
  <si>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</si>
  <si>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</si>
  <si>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</si>
  <si>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</si>
  <si>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</si>
  <si>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</si>
  <si>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</si>
  <si>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</si>
  <si>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</si>
  <si>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</si>
  <si>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</si>
  <si>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</si>
  <si>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</si>
  <si>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</si>
  <si>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</si>
  <si>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</si>
  <si>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</si>
  <si>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</si>
  <si>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</si>
  <si>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</si>
  <si>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</si>
  <si>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</si>
  <si>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</si>
  <si>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</si>
  <si>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</si>
  <si>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</si>
  <si>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</si>
  <si>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</si>
  <si>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</si>
  <si>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</si>
  <si>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</si>
  <si>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</si>
  <si>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</si>
  <si>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</si>
  <si>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</si>
  <si>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</si>
  <si>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</si>
  <si>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</si>
  <si>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</si>
  <si>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</si>
  <si>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</si>
  <si>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</si>
  <si>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</si>
  <si>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</si>
  <si>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</si>
  <si>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</si>
  <si>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</si>
  <si>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</si>
  <si>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</si>
  <si>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</si>
  <si>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</si>
  <si>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</si>
  <si>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</si>
  <si>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</si>
  <si>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</si>
  <si>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</si>
  <si>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</si>
  <si>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</si>
  <si>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</si>
  <si>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</si>
  <si>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</si>
  <si>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</si>
  <si>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</si>
  <si>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</si>
  <si>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</si>
  <si>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</si>
  <si>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</si>
  <si>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</si>
  <si>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</si>
  <si>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</si>
  <si>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</si>
  <si>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</si>
  <si>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</si>
  <si>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</si>
  <si>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</si>
  <si>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</si>
  <si>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</si>
  <si>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</si>
  <si>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</si>
  <si>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</si>
  <si>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</si>
  <si>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</si>
  <si>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</si>
  <si>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</si>
  <si>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</si>
  <si>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</si>
  <si>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</si>
  <si>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</si>
  <si>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</si>
  <si>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</si>
  <si>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</si>
  <si>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</si>
  <si>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</si>
  <si>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</si>
  <si>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</si>
  <si>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</si>
  <si>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</si>
  <si>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</si>
  <si>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</si>
  <si>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</si>
  <si>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</si>
  <si>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</si>
  <si>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</si>
  <si>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</si>
  <si>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</si>
  <si>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</si>
  <si>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</si>
  <si>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</si>
  <si>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</si>
  <si>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</si>
  <si>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</si>
  <si>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</si>
  <si>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</si>
  <si>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</si>
  <si>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</si>
  <si>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</si>
  <si>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</si>
  <si>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</si>
  <si>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</si>
  <si>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</si>
  <si>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</si>
  <si>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</si>
  <si>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</si>
  <si>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</si>
  <si>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</si>
  <si>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</si>
  <si>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</si>
  <si>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</si>
  <si>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</si>
  <si>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</si>
  <si>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</si>
  <si>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</si>
  <si>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</si>
  <si>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</si>
  <si>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</si>
  <si>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</si>
  <si>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</si>
  <si>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</si>
  <si>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</si>
  <si>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</si>
  <si>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</si>
  <si>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</si>
  <si>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</si>
  <si>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</si>
  <si>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</si>
  <si>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</si>
  <si>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</si>
  <si>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</si>
  <si>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</si>
  <si>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</si>
  <si>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</si>
  <si>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</si>
  <si>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</si>
  <si>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</si>
  <si>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</si>
  <si>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</si>
  <si>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</si>
  <si>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</si>
  <si>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</si>
  <si>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</si>
  <si>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</si>
  <si>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</si>
  <si>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</si>
  <si>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</si>
  <si>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</si>
  <si>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</si>
  <si>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</si>
  <si>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</si>
  <si>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</si>
  <si>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</si>
  <si>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</si>
  <si>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</si>
  <si>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</si>
  <si>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</si>
  <si>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</si>
  <si>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</si>
  <si>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</si>
  <si>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</si>
  <si>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</si>
  <si>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</si>
  <si>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</si>
  <si>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</si>
  <si>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</si>
  <si>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</si>
  <si>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</si>
  <si>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</si>
  <si>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</si>
  <si>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</si>
  <si>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</si>
  <si>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</si>
  <si>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</si>
  <si>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</si>
  <si>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</si>
  <si>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</si>
  <si>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</si>
  <si>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</si>
  <si>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</si>
  <si>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</si>
  <si>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</si>
  <si>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</si>
  <si>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</si>
  <si>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</si>
  <si>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</si>
  <si>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</si>
  <si>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</si>
  <si>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</si>
  <si>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</si>
  <si>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</si>
  <si>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</si>
  <si>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</si>
  <si>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</si>
  <si>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</si>
  <si>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</si>
  <si>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</si>
  <si>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</si>
  <si>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</si>
  <si>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</si>
  <si>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</si>
  <si>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</si>
  <si>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</si>
  <si>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</si>
  <si>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</si>
  <si>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</si>
  <si>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</si>
  <si>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</si>
  <si>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</si>
  <si>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</si>
  <si>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</si>
  <si>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</si>
  <si>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</si>
  <si>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</si>
  <si>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</si>
  <si>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</si>
  <si>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</si>
  <si>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</si>
  <si>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</si>
  <si>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</si>
  <si>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</si>
  <si>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</si>
  <si>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</si>
  <si>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</si>
  <si>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</si>
  <si>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</si>
  <si>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</si>
  <si>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</si>
  <si>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</si>
  <si>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</si>
  <si>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</si>
  <si>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</si>
  <si>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</si>
  <si>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</si>
  <si>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</si>
  <si>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</si>
  <si>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</si>
  <si>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</si>
  <si>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</si>
  <si>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</si>
  <si>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</si>
  <si>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</si>
  <si>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</si>
  <si>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</si>
  <si>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</si>
  <si>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</si>
  <si>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</si>
  <si>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</si>
  <si>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</si>
  <si>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</si>
  <si>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</si>
  <si>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</si>
  <si>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</si>
  <si>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</si>
  <si>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</si>
  <si>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</si>
  <si>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</si>
  <si>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</si>
  <si>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</si>
  <si>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</si>
  <si>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</si>
  <si>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</si>
  <si>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</si>
  <si>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</si>
  <si>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</si>
  <si>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</si>
  <si>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</si>
  <si>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</si>
  <si>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</si>
  <si>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</si>
  <si>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</si>
  <si>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</si>
  <si>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</si>
  <si>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</si>
  <si>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</si>
  <si>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</si>
  <si>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</si>
  <si>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</si>
  <si>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</si>
  <si>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</si>
  <si>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</si>
  <si>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</si>
  <si>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</si>
  <si>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</si>
  <si>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</si>
  <si>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</si>
  <si>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</si>
  <si>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</si>
  <si>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</si>
  <si>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</si>
  <si>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</si>
  <si>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</si>
  <si>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</si>
  <si>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</si>
  <si>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</si>
  <si>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</si>
  <si>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</si>
  <si>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</si>
  <si>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</si>
  <si>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</si>
  <si>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</si>
  <si>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</si>
  <si>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</si>
  <si>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</si>
  <si>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</si>
  <si>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</si>
  <si>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</si>
  <si>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</si>
  <si>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</si>
  <si>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</si>
  <si>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</si>
  <si>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</si>
  <si>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</si>
  <si>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</si>
  <si>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</si>
  <si>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</si>
  <si>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</si>
  <si>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</si>
  <si>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</si>
  <si>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</si>
  <si>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</si>
  <si>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</si>
  <si>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</si>
  <si>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</si>
  <si>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</si>
  <si>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</si>
  <si>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</si>
  <si>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</si>
  <si>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</si>
  <si>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</si>
  <si>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</si>
  <si>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</si>
  <si>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</si>
  <si>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</si>
  <si>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</si>
  <si>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</si>
  <si>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</si>
  <si>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</si>
  <si>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</si>
  <si>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</si>
  <si>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</si>
  <si>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</si>
  <si>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</si>
  <si>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</si>
  <si>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</si>
  <si>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</si>
  <si>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</si>
  <si>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</si>
  <si>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</si>
  <si>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</si>
  <si>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</si>
  <si>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</si>
  <si>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</si>
  <si>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</si>
  <si>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</si>
  <si>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</si>
  <si>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</si>
  <si>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</si>
  <si>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</si>
  <si>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</si>
  <si>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</si>
  <si>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</si>
  <si>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</si>
  <si>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</si>
  <si>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</si>
  <si>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</si>
  <si>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</si>
  <si>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</si>
  <si>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</si>
  <si>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</si>
  <si>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</si>
  <si>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</si>
  <si>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</si>
  <si>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</si>
  <si>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</si>
  <si>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</si>
  <si>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</si>
  <si>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</si>
  <si>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</si>
  <si>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</si>
  <si>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</si>
  <si>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</si>
  <si>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</si>
  <si>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</si>
  <si>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</si>
  <si>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</si>
  <si>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</si>
  <si>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</si>
  <si>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</si>
  <si>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</si>
  <si>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</si>
  <si>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</si>
  <si>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</si>
  <si>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</si>
  <si>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</si>
  <si>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</si>
  <si>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</si>
  <si>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</si>
  <si>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</si>
  <si>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</si>
  <si>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</si>
  <si>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</si>
  <si>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</si>
  <si>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</si>
  <si>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</si>
  <si>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</si>
  <si>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</si>
  <si>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</si>
  <si>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</si>
  <si>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</si>
  <si>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</si>
  <si>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</si>
  <si>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</si>
  <si>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</si>
  <si>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</si>
  <si>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</si>
  <si>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</si>
  <si>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</si>
  <si>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</si>
  <si>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</si>
  <si>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</si>
  <si>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</si>
  <si>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</si>
  <si>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</si>
  <si>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</si>
  <si>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</si>
  <si>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</si>
  <si>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</si>
  <si>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</si>
  <si>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</si>
  <si>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</si>
  <si>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</si>
  <si>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</si>
  <si>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</si>
  <si>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</si>
  <si>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</si>
  <si>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</si>
  <si>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</si>
  <si>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</si>
  <si>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</si>
  <si>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</si>
  <si>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</si>
  <si>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</si>
  <si>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</si>
  <si>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</si>
  <si>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</si>
  <si>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</si>
  <si>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</si>
  <si>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</si>
  <si>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</si>
  <si>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</si>
  <si>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</si>
  <si>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</si>
  <si>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</si>
  <si>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</si>
  <si>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</si>
  <si>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</si>
  <si>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</si>
  <si>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</si>
  <si>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</si>
  <si>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</si>
  <si>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</si>
  <si>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</si>
  <si>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</si>
  <si>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</si>
  <si>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</si>
  <si>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</si>
  <si>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</si>
  <si>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</si>
  <si>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</si>
  <si>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</si>
  <si>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</si>
  <si>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</si>
  <si>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</si>
  <si>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</si>
  <si>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</si>
  <si>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</si>
  <si>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</si>
  <si>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</si>
  <si>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</si>
  <si>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</si>
  <si>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</si>
  <si>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</si>
  <si>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</si>
  <si>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</si>
  <si>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</si>
  <si>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</si>
  <si>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</si>
  <si>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</si>
  <si>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</si>
  <si>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</si>
  <si>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</si>
  <si>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</si>
  <si>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</si>
  <si>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</si>
  <si>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</si>
  <si>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</si>
  <si>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</si>
  <si>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</si>
  <si>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</si>
  <si>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</si>
  <si>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</si>
  <si>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</si>
  <si>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</si>
  <si>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</si>
  <si>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</si>
  <si>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</si>
  <si>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</si>
  <si>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</si>
  <si>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</si>
  <si>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</si>
  <si>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</si>
  <si>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</si>
  <si>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</si>
  <si>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</si>
  <si>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</si>
  <si>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</si>
  <si>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</si>
  <si>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</si>
  <si>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</si>
  <si>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</si>
  <si>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</si>
  <si>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</si>
  <si>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</si>
  <si>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</si>
  <si>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</si>
  <si>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</si>
  <si>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</si>
  <si>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</si>
  <si>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</si>
  <si>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</si>
  <si>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</si>
  <si>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</si>
  <si>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</si>
  <si>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</si>
  <si>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</si>
  <si>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</si>
  <si>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</si>
  <si>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</si>
  <si>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</si>
  <si>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</si>
  <si>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</si>
  <si>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</si>
  <si>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</si>
  <si>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</si>
  <si>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</si>
  <si>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</si>
  <si>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</si>
  <si>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</si>
  <si>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</si>
  <si>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</si>
  <si>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</si>
  <si>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</si>
  <si>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</si>
  <si>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</si>
  <si>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</si>
  <si>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</si>
  <si>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</si>
  <si>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</si>
  <si>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</si>
  <si>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</si>
  <si>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</si>
  <si>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</si>
  <si>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</si>
  <si>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</si>
  <si>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</si>
  <si>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</si>
  <si>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</si>
  <si>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</si>
  <si>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</si>
  <si>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</si>
  <si>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</si>
  <si>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</si>
  <si>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</si>
  <si>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</si>
  <si>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</si>
  <si>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</si>
  <si>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</si>
  <si>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</si>
  <si>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</si>
  <si>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</si>
  <si>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</si>
  <si>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</si>
  <si>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</si>
  <si>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</si>
  <si>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</si>
  <si>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</si>
  <si>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</si>
  <si>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</si>
  <si>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</si>
  <si>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</si>
  <si>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</si>
  <si>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</si>
  <si>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</si>
  <si>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</si>
  <si>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</si>
  <si>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</si>
  <si>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</si>
  <si>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</si>
  <si>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</si>
  <si>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</si>
  <si>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</si>
  <si>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</si>
  <si>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</si>
  <si>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</si>
  <si>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</si>
  <si>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</si>
  <si>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</si>
  <si>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</si>
  <si>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</si>
  <si>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</si>
  <si>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</si>
  <si>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</si>
  <si>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</si>
  <si>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</si>
  <si>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</si>
  <si>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</si>
  <si>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</si>
  <si>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</si>
  <si>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</si>
  <si>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</si>
  <si>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</si>
  <si>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</si>
  <si>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</si>
  <si>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</si>
  <si>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</si>
  <si>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</si>
  <si>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</si>
  <si>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</si>
  <si>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</si>
  <si>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</si>
  <si>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</si>
  <si>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</si>
  <si>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</si>
  <si>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</si>
  <si>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</si>
  <si>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</si>
  <si>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</si>
  <si>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</si>
  <si>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</si>
  <si>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</si>
  <si>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</si>
  <si>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</si>
  <si>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</si>
  <si>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</si>
  <si>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</si>
  <si>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</si>
  <si>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</si>
  <si>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</si>
  <si>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</si>
  <si>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</si>
  <si>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</si>
  <si>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</si>
  <si>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</si>
  <si>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</si>
  <si>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</si>
  <si>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</si>
  <si>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</si>
  <si>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</si>
  <si>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</si>
  <si>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</si>
  <si>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</si>
  <si>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</si>
  <si>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</si>
  <si>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</si>
  <si>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</si>
  <si>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</si>
  <si>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</si>
  <si>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</si>
  <si>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</si>
  <si>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</si>
  <si>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</si>
  <si>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</si>
  <si>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</si>
  <si>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</si>
  <si>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</si>
  <si>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</si>
  <si>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</si>
  <si>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</si>
  <si>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</si>
  <si>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</si>
  <si>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</si>
  <si>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</si>
  <si>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</si>
  <si>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</si>
  <si>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</si>
  <si>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</si>
  <si>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</si>
  <si>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</si>
  <si>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</si>
  <si>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</si>
  <si>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</si>
  <si>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</si>
  <si>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</si>
  <si>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</si>
  <si>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</si>
  <si>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</si>
  <si>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</si>
  <si>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</si>
  <si>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</si>
  <si>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</si>
  <si>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</si>
  <si>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</si>
  <si>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</si>
  <si>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</si>
  <si>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</si>
  <si>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</si>
  <si>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</si>
  <si>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</si>
  <si>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</si>
  <si>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</si>
  <si>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</si>
  <si>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</si>
  <si>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</si>
  <si>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</si>
  <si>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</si>
  <si>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</si>
  <si>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</si>
  <si>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</si>
  <si>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</si>
  <si>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</si>
  <si>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</si>
  <si>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</si>
  <si>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</si>
  <si>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</si>
  <si>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</si>
  <si>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</si>
  <si>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</si>
  <si>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</si>
  <si>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</si>
  <si>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</si>
  <si>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</si>
  <si>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</si>
  <si>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</si>
  <si>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</si>
  <si>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</si>
  <si>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</si>
  <si>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</si>
  <si>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</si>
  <si>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</si>
  <si>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</si>
  <si>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</si>
  <si>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</si>
  <si>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</si>
  <si>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</si>
  <si>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</si>
  <si>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</si>
  <si>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</si>
  <si>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</si>
  <si>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</si>
  <si>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</si>
  <si>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</si>
  <si>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</si>
  <si>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</si>
  <si>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</si>
  <si>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</si>
  <si>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</si>
  <si>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</si>
  <si>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</si>
  <si>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</si>
  <si>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</si>
  <si>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</si>
  <si>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</si>
  <si>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</si>
  <si>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</si>
  <si>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</si>
  <si>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</si>
  <si>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</si>
  <si>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</si>
  <si>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</si>
  <si>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</si>
  <si>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</si>
  <si>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</si>
  <si>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</si>
  <si>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</si>
  <si>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</si>
  <si>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</si>
  <si>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</si>
  <si>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</si>
  <si>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</si>
  <si>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</si>
  <si>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</si>
  <si>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</si>
  <si>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</si>
  <si>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</si>
  <si>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</si>
  <si>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</si>
  <si>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</si>
  <si>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</si>
  <si>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</si>
  <si>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</si>
  <si>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</si>
  <si>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</si>
  <si>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</si>
  <si>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</si>
  <si>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</si>
  <si>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</si>
  <si>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</si>
  <si>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</si>
  <si>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</si>
  <si>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</si>
  <si>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</si>
  <si>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</si>
  <si>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</si>
  <si>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</si>
  <si>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</si>
  <si>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</si>
  <si>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</si>
  <si>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</si>
  <si>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</si>
  <si>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</si>
  <si>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</si>
  <si>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</si>
  <si>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</si>
  <si>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</si>
  <si>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</si>
  <si>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</si>
  <si>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</si>
  <si>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</si>
  <si>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</si>
  <si>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</si>
  <si>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</si>
  <si>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</si>
  <si>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</si>
  <si>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</si>
  <si>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</si>
  <si>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</si>
  <si>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</si>
  <si>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</si>
  <si>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</si>
  <si>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</si>
  <si>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</si>
  <si>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</si>
  <si>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</si>
  <si>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</si>
  <si>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</si>
  <si>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</si>
  <si>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</si>
  <si>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</si>
  <si>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</si>
  <si>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</si>
  <si>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</si>
  <si>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</si>
  <si>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</si>
  <si>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</si>
  <si>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</si>
  <si>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</si>
  <si>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</si>
  <si>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</si>
  <si>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</si>
  <si>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</si>
  <si>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</si>
  <si>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</si>
  <si>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</si>
  <si>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</si>
  <si>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</si>
  <si>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</si>
  <si>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</si>
  <si>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</si>
  <si>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</si>
  <si>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</si>
  <si>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</si>
  <si>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</si>
  <si>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</si>
  <si>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</si>
  <si>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</si>
  <si>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</si>
  <si>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</si>
  <si>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</si>
  <si>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</si>
  <si>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</si>
  <si>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</si>
  <si>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</si>
  <si>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</si>
  <si>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</si>
  <si>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</si>
  <si>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</si>
  <si>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</si>
  <si>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</si>
  <si>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</si>
  <si>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</si>
  <si>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</si>
  <si>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</si>
  <si>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</si>
  <si>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</si>
  <si>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</si>
  <si>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</si>
  <si>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</si>
  <si>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</si>
  <si>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</si>
  <si>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</si>
  <si>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</si>
  <si>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</si>
  <si>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</si>
  <si>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</si>
  <si>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</si>
  <si>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</si>
  <si>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</si>
  <si>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</si>
  <si>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</si>
  <si>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</si>
  <si>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</si>
  <si>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</si>
  <si>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</si>
  <si>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</si>
  <si>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</si>
  <si>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</si>
  <si>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</si>
  <si>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</si>
  <si>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</si>
  <si>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</si>
  <si>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</si>
  <si>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</si>
  <si>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</si>
  <si>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</si>
  <si>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</si>
  <si>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</si>
  <si>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</si>
  <si>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</si>
  <si>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</si>
  <si>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</si>
  <si>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</si>
  <si>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</si>
  <si>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</si>
  <si>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</si>
  <si>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</si>
  <si>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</si>
  <si>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</si>
  <si>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</si>
  <si>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</si>
  <si>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</si>
  <si>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</si>
  <si>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</si>
  <si>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</si>
  <si>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</si>
  <si>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</si>
  <si>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</si>
  <si>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</si>
  <si>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</si>
  <si>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</si>
  <si>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</si>
  <si>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</si>
  <si>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</si>
  <si>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</si>
  <si>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</si>
  <si>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</si>
  <si>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</si>
  <si>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</si>
  <si>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</si>
  <si>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</si>
  <si>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</si>
  <si>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</si>
  <si>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</si>
  <si>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</si>
  <si>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</si>
  <si>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</si>
  <si>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</si>
  <si>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</si>
  <si>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</si>
  <si>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</si>
  <si>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</si>
  <si>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</si>
  <si>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</si>
  <si>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</si>
  <si>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</si>
  <si>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</si>
  <si>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</si>
  <si>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</si>
  <si>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</si>
  <si>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</si>
  <si>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</si>
  <si>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</si>
  <si>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</si>
  <si>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</si>
  <si>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</si>
  <si>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</si>
  <si>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</si>
  <si>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</si>
  <si>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</si>
  <si>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</si>
  <si>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</si>
  <si>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</si>
  <si>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</si>
  <si>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</si>
  <si>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</si>
  <si>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</si>
  <si>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</si>
  <si>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</si>
  <si>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</si>
  <si>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</si>
  <si>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</si>
  <si>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</si>
  <si>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</si>
  <si>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</si>
  <si>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</si>
  <si>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</si>
  <si>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</si>
  <si>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</si>
  <si>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</si>
  <si>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</si>
  <si>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</si>
  <si>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</si>
  <si>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</si>
  <si>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</si>
  <si>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</si>
  <si>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</si>
  <si>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</si>
  <si>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</si>
  <si>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</si>
  <si>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</si>
  <si>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</si>
  <si>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</si>
  <si>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</si>
  <si>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</si>
  <si>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</si>
  <si>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</si>
  <si>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</si>
  <si>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</si>
  <si>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</si>
  <si>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</si>
  <si>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</si>
  <si>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</si>
  <si>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</si>
  <si>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</si>
  <si>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</si>
  <si>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</si>
  <si>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</si>
  <si>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</si>
  <si>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</si>
  <si>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</si>
  <si>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</si>
  <si>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</si>
  <si>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</si>
  <si>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</si>
  <si>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</si>
  <si>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</si>
  <si>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</si>
  <si>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</si>
  <si>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</si>
  <si>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</si>
  <si>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</si>
  <si>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</si>
  <si>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</si>
  <si>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</si>
  <si>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</si>
  <si>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</si>
  <si>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</si>
  <si>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</si>
  <si>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</si>
  <si>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</si>
  <si>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</si>
  <si>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</si>
  <si>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</si>
  <si>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</si>
  <si>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</si>
  <si>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</si>
  <si>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</si>
  <si>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</si>
  <si>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</si>
  <si>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</si>
  <si>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</si>
  <si>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</si>
  <si>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</si>
  <si>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</si>
  <si>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</si>
  <si>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</si>
  <si>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</si>
  <si>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</si>
  <si>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</si>
  <si>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</si>
  <si>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</si>
  <si>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</si>
  <si>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</si>
  <si>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</si>
  <si>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</si>
  <si>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</si>
  <si>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</si>
  <si>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</si>
  <si>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</si>
  <si>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</si>
  <si>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</si>
  <si>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</si>
  <si>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</si>
  <si>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</si>
  <si>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</si>
  <si>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</si>
  <si>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</si>
  <si>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</si>
  <si>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</si>
  <si>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</si>
  <si>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</si>
  <si>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</si>
  <si>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</si>
  <si>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</si>
  <si>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</si>
  <si>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</si>
  <si>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</si>
  <si>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</si>
  <si>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</si>
  <si>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</si>
  <si>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</si>
  <si>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</si>
  <si>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</si>
  <si>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</si>
  <si>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</si>
  <si>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</si>
  <si>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</si>
  <si>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</si>
  <si>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</si>
  <si>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</si>
  <si>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</si>
  <si>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</si>
  <si>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</si>
  <si>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</si>
  <si>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</si>
  <si>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</si>
  <si>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</si>
  <si>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</si>
  <si>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</si>
  <si>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</si>
  <si>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</si>
  <si>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</si>
  <si>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</si>
  <si>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</si>
  <si>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</si>
  <si>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</si>
  <si>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</si>
  <si>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</si>
  <si>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</si>
  <si>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</si>
  <si>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</si>
  <si>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</si>
  <si>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</si>
  <si>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</si>
  <si>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</si>
  <si>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</si>
  <si>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</si>
  <si>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</si>
  <si>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</si>
  <si>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</si>
  <si>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</si>
  <si>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</si>
  <si>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</si>
  <si>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</si>
  <si>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</si>
  <si>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</si>
  <si>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</si>
  <si>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</si>
  <si>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</si>
  <si>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</si>
  <si>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</si>
  <si>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</si>
  <si>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</si>
  <si>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</si>
  <si>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</si>
  <si>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</si>
  <si>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</si>
  <si>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</si>
  <si>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</si>
  <si>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</si>
  <si>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</si>
  <si>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</si>
  <si>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</si>
  <si>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</si>
  <si>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</si>
  <si>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</si>
  <si>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</si>
  <si>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</si>
  <si>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</si>
  <si>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</si>
  <si>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</si>
  <si>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</si>
  <si>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</si>
  <si>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</si>
  <si>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</si>
  <si>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</si>
  <si>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</si>
  <si>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</si>
  <si>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</si>
  <si>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</si>
  <si>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</si>
  <si>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</si>
  <si>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</si>
  <si>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</si>
  <si>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</si>
  <si>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</si>
  <si>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</si>
  <si>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</si>
  <si>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</si>
  <si>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</si>
  <si>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</si>
  <si>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</si>
  <si>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</si>
  <si>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</si>
  <si>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</si>
  <si>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</si>
  <si>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</si>
  <si>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</si>
  <si>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</si>
  <si>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</si>
  <si>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</si>
  <si>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</si>
  <si>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</si>
  <si>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</si>
  <si>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</si>
  <si>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</si>
  <si>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</si>
  <si>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</si>
  <si>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</si>
  <si>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</si>
  <si>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</si>
  <si>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</si>
  <si>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</si>
  <si>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</si>
  <si>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</si>
  <si>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</si>
  <si>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</si>
  <si>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</si>
  <si>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</si>
  <si>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</si>
  <si>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</si>
  <si>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</si>
  <si>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</si>
  <si>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</si>
  <si>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</si>
  <si>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</si>
  <si>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</si>
  <si>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</si>
  <si>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</si>
  <si>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</si>
  <si>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</si>
  <si>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</si>
  <si>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</si>
  <si>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</si>
  <si>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</si>
  <si>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</si>
  <si>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</si>
  <si>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</si>
  <si>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</si>
  <si>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</si>
  <si>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</si>
  <si>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</si>
  <si>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</si>
  <si>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</si>
  <si>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</si>
  <si>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</si>
  <si>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</si>
  <si>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</si>
  <si>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</si>
  <si>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</si>
  <si>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</si>
  <si>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</si>
  <si>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</si>
  <si>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</si>
  <si>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</si>
  <si>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</si>
  <si>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</si>
  <si>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</si>
  <si>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</si>
  <si>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</si>
  <si>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</si>
  <si>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</si>
  <si>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</si>
  <si>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</si>
  <si>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</si>
  <si>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</si>
  <si>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</si>
  <si>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</si>
  <si>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</si>
  <si>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</si>
  <si>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</si>
  <si>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</si>
  <si>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</si>
  <si>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</si>
  <si>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</si>
  <si>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</si>
  <si>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</si>
  <si>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</si>
  <si>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</si>
  <si>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</si>
  <si>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</si>
  <si>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</si>
  <si>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</si>
  <si>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</si>
  <si>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</si>
  <si>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</si>
  <si>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</si>
  <si>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</si>
  <si>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</si>
  <si>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</si>
  <si>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</si>
  <si>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</si>
  <si>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</si>
  <si>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</si>
  <si>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</si>
  <si>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</si>
  <si>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</si>
  <si>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</si>
  <si>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</si>
  <si>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</si>
  <si>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</si>
  <si>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</si>
  <si>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</si>
  <si>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</si>
  <si>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</si>
  <si>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</si>
  <si>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</si>
  <si>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</si>
  <si>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</si>
  <si>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</si>
  <si>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</si>
  <si>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</si>
  <si>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</si>
  <si>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</si>
  <si>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</si>
  <si>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</si>
  <si>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</si>
  <si>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</si>
  <si>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</si>
  <si>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</si>
  <si>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</si>
  <si>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</si>
  <si>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</si>
  <si>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</si>
  <si>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</si>
  <si>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</si>
  <si>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</si>
  <si>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</si>
  <si>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</si>
  <si>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</si>
  <si>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</si>
  <si>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</si>
  <si>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</si>
  <si>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</si>
  <si>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</si>
  <si>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</si>
  <si>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</si>
  <si>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</si>
  <si>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</si>
  <si>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</si>
  <si>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</si>
  <si>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</si>
  <si>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</si>
  <si>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</si>
  <si>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</si>
  <si>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</si>
  <si>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</si>
  <si>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</si>
  <si>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</si>
  <si>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</si>
  <si>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</si>
  <si>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</si>
  <si>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</si>
  <si>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</si>
  <si>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</si>
  <si>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</si>
  <si>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</si>
  <si>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</si>
  <si>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</si>
  <si>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</si>
  <si>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</si>
  <si>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</si>
  <si>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</si>
  <si>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</si>
  <si>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</si>
  <si>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</si>
  <si>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</si>
  <si>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</si>
  <si>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</si>
  <si>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</si>
  <si>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</si>
  <si>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</si>
  <si>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</si>
  <si>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</si>
  <si>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</si>
  <si>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</si>
  <si>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</si>
  <si>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</si>
  <si>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</si>
  <si>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</si>
  <si>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</si>
  <si>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</si>
  <si>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</si>
  <si>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</si>
  <si>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</si>
  <si>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</si>
  <si>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</si>
  <si>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</si>
  <si>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</si>
  <si>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</si>
  <si>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</si>
  <si>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</si>
  <si>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</si>
  <si>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</si>
  <si>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</si>
  <si>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</si>
  <si>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</si>
  <si>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</si>
  <si>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</si>
  <si>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</si>
  <si>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</si>
  <si>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</si>
  <si>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</si>
  <si>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</si>
  <si>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</si>
  <si>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</si>
  <si>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</si>
  <si>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</si>
  <si>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</si>
  <si>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</si>
  <si>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</si>
  <si>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</si>
  <si>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</si>
  <si>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</si>
  <si>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</si>
  <si>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</si>
  <si>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</si>
  <si>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</si>
  <si>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</si>
  <si>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</si>
  <si>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</si>
  <si>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</si>
  <si>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</si>
  <si>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</si>
  <si>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</si>
  <si>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</si>
  <si>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</si>
  <si>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</si>
  <si>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</si>
  <si>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</si>
  <si>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</si>
  <si>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</si>
  <si>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</si>
  <si>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</si>
  <si>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</si>
  <si>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</si>
  <si>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</si>
  <si>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</si>
  <si>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</si>
  <si>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</si>
  <si>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</si>
  <si>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</si>
  <si>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</si>
  <si>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</si>
  <si>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</si>
  <si>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</si>
  <si>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</si>
  <si>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</si>
  <si>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</si>
  <si>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</si>
  <si>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</si>
  <si>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</si>
  <si>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</si>
  <si>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</si>
  <si>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</si>
  <si>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</si>
  <si>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</si>
  <si>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</si>
  <si>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</si>
  <si>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</si>
  <si>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</si>
  <si>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</si>
  <si>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</si>
  <si>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</si>
  <si>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</si>
  <si>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</si>
  <si>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</si>
  <si>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</si>
  <si>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</si>
  <si>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</si>
  <si>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</si>
  <si>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</si>
  <si>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</si>
  <si>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</si>
  <si>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</si>
  <si>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</si>
  <si>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</si>
  <si>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</si>
  <si>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</si>
  <si>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</si>
  <si>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</si>
  <si>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</si>
  <si>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</si>
  <si>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</si>
  <si>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</si>
  <si>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</si>
  <si>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</si>
  <si>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</si>
  <si>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</si>
  <si>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</si>
  <si>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</si>
  <si>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</si>
  <si>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</si>
  <si>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</si>
  <si>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</si>
  <si>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</si>
  <si>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</si>
  <si>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</si>
  <si>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</si>
  <si>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</si>
  <si>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</si>
  <si>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</si>
  <si>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</si>
  <si>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</si>
  <si>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</si>
  <si>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</si>
  <si>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</si>
  <si>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</si>
  <si>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</si>
  <si>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</si>
  <si>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</si>
  <si>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</si>
  <si>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</si>
  <si>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</si>
  <si>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</si>
  <si>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</si>
  <si>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</si>
  <si>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</si>
  <si>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</si>
  <si>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</si>
  <si>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</si>
  <si>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</si>
  <si>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</si>
  <si>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</si>
  <si>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</si>
  <si>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</si>
  <si>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</si>
  <si>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</si>
  <si>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</si>
  <si>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</si>
  <si>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</si>
  <si>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</si>
  <si>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</si>
  <si>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</si>
  <si>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</si>
  <si>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</si>
  <si>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</si>
  <si>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</si>
  <si>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</si>
  <si>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</si>
  <si>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</si>
  <si>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</si>
  <si>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</si>
  <si>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</si>
  <si>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</si>
  <si>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</si>
  <si>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</si>
  <si>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</si>
  <si>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</si>
  <si>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</si>
  <si>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</si>
  <si>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</si>
  <si>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</si>
  <si>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</si>
  <si>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</si>
  <si>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</si>
  <si>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</si>
  <si>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</si>
  <si>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</si>
  <si>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</si>
  <si>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</si>
  <si>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</si>
  <si>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</si>
  <si>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</si>
  <si>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</si>
  <si>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</si>
  <si>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</si>
  <si>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</si>
  <si>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</si>
  <si>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</si>
  <si>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</si>
  <si>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</si>
  <si>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</si>
  <si>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</si>
  <si>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</si>
  <si>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</si>
  <si>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</si>
  <si>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</si>
  <si>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</si>
  <si>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</si>
  <si>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</si>
  <si>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</si>
  <si>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</si>
  <si>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</si>
  <si>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</si>
  <si>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</si>
  <si>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</si>
  <si>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</si>
  <si>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</si>
  <si>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</si>
  <si>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</si>
  <si>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</si>
  <si>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</si>
  <si>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</si>
  <si>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</si>
  <si>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</si>
  <si>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</si>
  <si>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</si>
  <si>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</si>
  <si>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</si>
  <si>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</si>
  <si>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</si>
  <si>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</si>
  <si>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</si>
  <si>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</si>
  <si>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</si>
  <si>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</si>
  <si>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</si>
  <si>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</si>
  <si>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</si>
  <si>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</si>
  <si>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</si>
  <si>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</si>
  <si>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</si>
  <si>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</si>
  <si>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</si>
  <si>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</si>
  <si>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</si>
  <si>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</si>
  <si>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</si>
  <si>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</si>
  <si>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</si>
  <si>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</si>
  <si>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</si>
  <si>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</si>
  <si>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</si>
  <si>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</si>
  <si>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</si>
  <si>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</si>
  <si>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</si>
  <si>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</si>
  <si>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</si>
  <si>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</si>
  <si>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</si>
  <si>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</si>
  <si>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</si>
  <si>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</si>
  <si>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</si>
  <si>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</si>
  <si>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</si>
  <si>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</si>
  <si>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</si>
  <si>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</si>
  <si>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</si>
  <si>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</si>
  <si>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</si>
  <si>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</si>
  <si>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</si>
  <si>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</si>
  <si>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</si>
  <si>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</si>
  <si>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</si>
  <si>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</si>
  <si>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</si>
  <si>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</si>
  <si>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</si>
  <si>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</si>
  <si>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</si>
  <si>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</si>
  <si>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</si>
  <si>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</si>
  <si>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</si>
  <si>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</si>
  <si>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</si>
  <si>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</si>
  <si>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</si>
  <si>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</si>
  <si>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</si>
  <si>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</si>
  <si>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</si>
  <si>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</si>
  <si>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</si>
  <si>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</si>
  <si>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</si>
  <si>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</si>
  <si>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</si>
  <si>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</si>
  <si>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</si>
  <si>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</si>
  <si>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</si>
  <si>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</si>
  <si>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</si>
  <si>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</si>
  <si>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</si>
  <si>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</si>
  <si>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</si>
  <si>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</si>
  <si>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</si>
  <si>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</si>
  <si>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</si>
  <si>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</si>
  <si>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</si>
  <si>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</si>
  <si>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</si>
  <si>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</si>
  <si>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</si>
  <si>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</si>
  <si>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</si>
  <si>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</si>
  <si>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</si>
  <si>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</si>
  <si>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</si>
  <si>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</si>
  <si>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</si>
  <si>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</si>
  <si>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</si>
  <si>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</si>
  <si>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</si>
  <si>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</si>
  <si>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</si>
  <si>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</si>
  <si>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</si>
  <si>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</si>
  <si>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</si>
  <si>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</si>
  <si>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</si>
  <si>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</si>
  <si>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</si>
  <si>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</si>
  <si>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</si>
  <si>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</si>
  <si>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</si>
  <si>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</si>
  <si>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</si>
  <si>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</si>
  <si>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</si>
  <si>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</si>
  <si>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</si>
  <si>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</si>
  <si>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</si>
  <si>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</si>
  <si>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</si>
  <si>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</si>
  <si>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</si>
  <si>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</si>
  <si>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</si>
  <si>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</si>
  <si>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</si>
  <si>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</si>
  <si>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</si>
  <si>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</si>
  <si>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</si>
  <si>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</si>
  <si>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</si>
  <si>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</si>
  <si>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</si>
  <si>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</si>
  <si>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</si>
  <si>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</si>
  <si>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</si>
  <si>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</si>
  <si>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</si>
  <si>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</si>
  <si>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</si>
  <si>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</si>
  <si>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</si>
  <si>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</si>
  <si>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</si>
  <si>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</si>
  <si>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</si>
  <si>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</si>
  <si>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</si>
  <si>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</si>
  <si>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</si>
  <si>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</si>
  <si>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</si>
  <si>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</si>
  <si>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</si>
  <si>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</si>
  <si>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</si>
  <si>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</si>
  <si>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</si>
  <si>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</si>
  <si>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</si>
  <si>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</si>
  <si>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</si>
  <si>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</si>
  <si>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</si>
  <si>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</si>
  <si>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</si>
  <si>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</si>
  <si>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</si>
  <si>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</si>
  <si>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</si>
  <si>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</si>
  <si>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</si>
  <si>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</si>
  <si>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</si>
  <si>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</si>
  <si>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</si>
  <si>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</si>
  <si>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</si>
  <si>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</si>
  <si>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</si>
  <si>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</si>
  <si>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</si>
  <si>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</si>
  <si>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</si>
  <si>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</si>
  <si>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</si>
  <si>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</si>
  <si>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</si>
  <si>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</si>
  <si>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</si>
  <si>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</si>
  <si>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</si>
  <si>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</si>
  <si>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</si>
  <si>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</si>
  <si>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</si>
  <si>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</si>
  <si>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</si>
  <si>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</si>
  <si>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</si>
  <si>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</si>
  <si>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</si>
  <si>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</si>
  <si>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</si>
  <si>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</si>
  <si>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</si>
  <si>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</si>
  <si>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</si>
  <si>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</si>
  <si>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</si>
  <si>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</si>
  <si>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</si>
  <si>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</si>
  <si>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</si>
  <si>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</si>
  <si>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</si>
  <si>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</si>
  <si>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</si>
  <si>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</si>
  <si>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</si>
  <si>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</si>
  <si>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</si>
  <si>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</si>
  <si>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</si>
  <si>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</si>
  <si>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</si>
  <si>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</si>
  <si>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</si>
  <si>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</si>
  <si>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</si>
  <si>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</si>
  <si>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</si>
  <si>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</si>
  <si>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</si>
  <si>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</si>
  <si>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</si>
  <si>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</si>
  <si>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</si>
  <si>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</si>
  <si>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</si>
  <si>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</si>
  <si>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</si>
  <si>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</si>
  <si>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</si>
  <si>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</si>
  <si>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</si>
  <si>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</si>
  <si>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</si>
  <si>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</si>
  <si>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</si>
  <si>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</si>
  <si>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</si>
  <si>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</si>
  <si>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</si>
  <si>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</si>
  <si>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</si>
  <si>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</si>
  <si>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</si>
  <si>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</si>
  <si>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</si>
  <si>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</si>
  <si>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</si>
  <si>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</si>
  <si>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</si>
  <si>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</si>
  <si>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</si>
  <si>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</si>
  <si>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</si>
  <si>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</si>
  <si>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</si>
  <si>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</si>
  <si>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</si>
  <si>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</si>
  <si>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</si>
  <si>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</si>
  <si>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</si>
  <si>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</si>
  <si>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</si>
  <si>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</si>
  <si>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</si>
  <si>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</si>
  <si>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</si>
  <si>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</si>
  <si>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</si>
  <si>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</si>
  <si>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</si>
  <si>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</si>
  <si>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</si>
  <si>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</si>
  <si>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</si>
  <si>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</si>
  <si>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</si>
  <si>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</si>
  <si>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</si>
  <si>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</si>
  <si>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</si>
  <si>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</si>
  <si>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</si>
  <si>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</si>
  <si>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</si>
  <si>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</si>
  <si>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</si>
  <si>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</si>
  <si>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</si>
  <si>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</si>
  <si>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</si>
  <si>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</si>
  <si>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</si>
  <si>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</si>
  <si>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</si>
  <si>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</si>
  <si>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</si>
  <si>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</si>
  <si>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</si>
  <si>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</si>
  <si>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</si>
  <si>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</si>
  <si>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</si>
  <si>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</si>
  <si>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</si>
  <si>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</si>
  <si>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</si>
  <si>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</si>
  <si>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</si>
  <si>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</si>
  <si>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</si>
  <si>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</si>
  <si>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</si>
  <si>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</si>
  <si>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</si>
  <si>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</si>
  <si>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</si>
  <si>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</si>
  <si>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</si>
  <si>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</si>
  <si>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</si>
  <si>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</si>
  <si>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</si>
  <si>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</si>
  <si>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</si>
  <si>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</si>
  <si>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</si>
  <si>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</si>
  <si>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</si>
  <si>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</si>
  <si>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</si>
  <si>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</si>
  <si>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</si>
  <si>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</si>
  <si>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</si>
  <si>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</si>
  <si>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</si>
  <si>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</si>
  <si>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</si>
  <si>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</si>
  <si>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</si>
  <si>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</si>
  <si>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</si>
  <si>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</si>
  <si>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</si>
  <si>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</si>
  <si>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</si>
  <si>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</si>
  <si>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</si>
  <si>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</si>
  <si>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</si>
  <si>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</si>
  <si>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</si>
  <si>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</si>
  <si>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</si>
  <si>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</si>
  <si>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</si>
  <si>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</si>
  <si>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</si>
  <si>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</si>
  <si>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</si>
  <si>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</si>
  <si>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</si>
  <si>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</si>
  <si>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</si>
  <si>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</si>
  <si>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</si>
  <si>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</si>
  <si>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</si>
  <si>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</si>
  <si>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</si>
  <si>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</si>
  <si>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</si>
  <si>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</si>
  <si>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</si>
  <si>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</si>
  <si>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</si>
  <si>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</si>
  <si>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</si>
  <si>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</si>
  <si>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</si>
  <si>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</si>
  <si>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</si>
  <si>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</si>
  <si>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</si>
  <si>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</si>
  <si>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</si>
  <si>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</si>
  <si>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</si>
  <si>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</si>
  <si>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</si>
  <si>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</si>
  <si>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</si>
  <si>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</si>
  <si>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</si>
  <si>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</si>
  <si>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</si>
  <si>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</si>
  <si>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</si>
  <si>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</si>
  <si>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</si>
  <si>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</si>
  <si>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</si>
  <si>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</si>
  <si>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</si>
  <si>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</si>
  <si>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</si>
  <si>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</si>
  <si>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</si>
  <si>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</si>
  <si>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</si>
  <si>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</si>
  <si>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</si>
  <si>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</si>
  <si>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</si>
  <si>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</si>
  <si>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</si>
  <si>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</si>
  <si>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</si>
  <si>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</si>
  <si>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</si>
  <si>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</si>
  <si>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</si>
  <si>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</si>
  <si>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</si>
  <si>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</si>
  <si>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</si>
  <si>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</si>
  <si>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</si>
  <si>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</si>
  <si>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</si>
  <si>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</si>
  <si>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</si>
  <si>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</si>
  <si>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</si>
  <si>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</si>
  <si>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</si>
  <si>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</si>
  <si>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</si>
  <si>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</si>
  <si>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</si>
  <si>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</si>
  <si>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</si>
  <si>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</si>
  <si>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</si>
  <si>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</si>
  <si>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</si>
  <si>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</si>
  <si>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</si>
  <si>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</si>
  <si>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</si>
  <si>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</si>
  <si>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</si>
  <si>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</si>
  <si>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</si>
  <si>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</si>
  <si>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</si>
  <si>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</si>
  <si>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</si>
  <si>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</si>
  <si>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</si>
  <si>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</si>
  <si>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</si>
  <si>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</si>
  <si>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</si>
  <si>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</si>
  <si>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</si>
  <si>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</si>
  <si>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</si>
  <si>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</si>
  <si>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</si>
  <si>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</si>
  <si>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</si>
  <si>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</si>
  <si>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</si>
  <si>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</si>
  <si>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</si>
  <si>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</si>
  <si>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</si>
  <si>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</si>
  <si>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</si>
  <si>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</si>
  <si>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</si>
  <si>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</si>
  <si>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</si>
  <si>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</si>
  <si>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</si>
  <si>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</si>
  <si>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</si>
  <si>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</si>
  <si>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</si>
  <si>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</si>
  <si>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</si>
  <si>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</si>
  <si>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</si>
  <si>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</si>
  <si>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</si>
  <si>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</si>
  <si>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</si>
  <si>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</si>
  <si>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</si>
  <si>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</si>
  <si>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</si>
  <si>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</si>
  <si>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</si>
  <si>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</si>
  <si>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</si>
  <si>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</si>
  <si>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</si>
  <si>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</si>
  <si>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</si>
  <si>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</si>
  <si>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</si>
  <si>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</si>
  <si>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</si>
  <si>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</si>
  <si>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</si>
  <si>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</si>
  <si>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</si>
  <si>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</si>
  <si>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</si>
  <si>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</si>
  <si>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</si>
  <si>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</si>
  <si>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</si>
  <si>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</si>
  <si>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</si>
  <si>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</si>
  <si>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</si>
  <si>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</si>
  <si>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</si>
  <si>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</si>
  <si>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</si>
  <si>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</si>
  <si>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</si>
  <si>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</si>
  <si>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</si>
  <si>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</si>
  <si>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</si>
  <si>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</si>
  <si>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</si>
  <si>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</si>
  <si>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</si>
  <si>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</si>
  <si>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</si>
  <si>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</si>
  <si>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</si>
  <si>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</si>
  <si>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</si>
  <si>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</si>
  <si>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</si>
  <si>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</si>
  <si>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</si>
  <si>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</si>
  <si>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</si>
  <si>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</si>
  <si>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</si>
  <si>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</si>
  <si>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</si>
  <si>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</si>
  <si>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</si>
  <si>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</si>
  <si>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</si>
  <si>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</si>
  <si>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</si>
  <si>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</si>
  <si>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</si>
  <si>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</si>
  <si>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</si>
  <si>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</si>
  <si>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</si>
  <si>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</si>
  <si>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</si>
  <si>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</si>
  <si>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</si>
  <si>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</si>
  <si>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</si>
  <si>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</si>
  <si>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</si>
  <si>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</si>
  <si>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</si>
  <si>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</si>
  <si>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</si>
  <si>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</si>
  <si>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</si>
  <si>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</si>
  <si>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</si>
  <si>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</si>
  <si>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</si>
  <si>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</si>
  <si>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</si>
  <si>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</si>
  <si>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</si>
  <si>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</si>
  <si>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</si>
  <si>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</si>
  <si>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</si>
  <si>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</si>
  <si>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</si>
  <si>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</si>
  <si>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</si>
  <si>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</si>
  <si>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</si>
  <si>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</si>
  <si>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</si>
  <si>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</si>
  <si>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</si>
  <si>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</si>
  <si>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</si>
  <si>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</si>
  <si>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</si>
  <si>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</si>
  <si>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</si>
  <si>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</si>
  <si>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</si>
  <si>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</si>
  <si>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</si>
  <si>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</si>
  <si>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</si>
  <si>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</si>
  <si>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</si>
  <si>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</si>
  <si>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</si>
  <si>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</si>
  <si>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</si>
  <si>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</si>
  <si>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</si>
  <si>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</si>
  <si>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</si>
  <si>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</si>
  <si>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</si>
  <si>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</si>
  <si>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</si>
  <si>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</si>
  <si>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</si>
  <si>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</si>
  <si>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</si>
  <si>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</si>
  <si>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</si>
  <si>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</si>
  <si>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</si>
  <si>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</si>
  <si>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</si>
  <si>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</si>
  <si>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</si>
  <si>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</si>
  <si>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</si>
  <si>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</si>
  <si>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</si>
  <si>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</si>
  <si>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</si>
  <si>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</si>
  <si>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</si>
  <si>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</si>
  <si>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</si>
  <si>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</si>
  <si>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</si>
  <si>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</si>
  <si>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</si>
  <si>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</si>
  <si>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</si>
  <si>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</si>
  <si>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</si>
  <si>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</si>
  <si>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</si>
  <si>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</si>
  <si>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</si>
  <si>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</si>
  <si>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</si>
  <si>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</si>
  <si>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</si>
  <si>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</si>
  <si>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</si>
  <si>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</si>
  <si>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</si>
  <si>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</si>
  <si>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</si>
  <si>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</si>
  <si>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</si>
  <si>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</si>
  <si>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</si>
  <si>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</si>
  <si>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</si>
  <si>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</si>
  <si>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</si>
  <si>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</si>
  <si>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</si>
  <si>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</si>
  <si>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</si>
  <si>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</si>
  <si>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</si>
  <si>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</si>
  <si>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</si>
  <si>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</si>
  <si>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</si>
  <si>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</si>
  <si>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</si>
  <si>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</si>
  <si>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</si>
  <si>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</si>
  <si>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</si>
  <si>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</si>
  <si>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</si>
  <si>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</si>
  <si>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</si>
  <si>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</si>
  <si>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</si>
  <si>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</si>
  <si>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</si>
  <si>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</si>
  <si>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</si>
  <si>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</si>
  <si>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</si>
  <si>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</si>
  <si>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</si>
  <si>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</si>
  <si>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</si>
  <si>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</si>
  <si>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</si>
  <si>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</si>
  <si>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</si>
  <si>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</si>
  <si>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</si>
  <si>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</si>
  <si>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</si>
  <si>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</si>
  <si>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</si>
  <si>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</si>
  <si>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</si>
  <si>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</si>
  <si>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</si>
  <si>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</si>
  <si>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</si>
  <si>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</si>
  <si>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</si>
  <si>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</si>
  <si>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</si>
  <si>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</si>
  <si>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</si>
  <si>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</si>
  <si>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</si>
  <si>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</si>
  <si>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</si>
  <si>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</si>
  <si>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</si>
  <si>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</si>
  <si>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</si>
  <si>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</si>
  <si>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</si>
  <si>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</si>
  <si>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</si>
  <si>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</si>
  <si>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</si>
  <si>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</si>
  <si>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</si>
  <si>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</si>
  <si>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</si>
  <si>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</si>
  <si>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</si>
  <si>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</si>
  <si>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</si>
  <si>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</si>
  <si>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</si>
  <si>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</si>
  <si>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</si>
  <si>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</si>
  <si>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</si>
  <si>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</si>
  <si>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</si>
  <si>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</si>
  <si>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</si>
  <si>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</si>
  <si>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</si>
  <si>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</si>
  <si>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</si>
  <si>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</si>
  <si>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</si>
  <si>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</si>
  <si>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</si>
  <si>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</si>
  <si>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</si>
  <si>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</si>
  <si>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</si>
  <si>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</si>
  <si>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</si>
  <si>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</si>
  <si>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</si>
  <si>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</si>
  <si>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</si>
  <si>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</si>
  <si>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</si>
  <si>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</si>
  <si>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</si>
  <si>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</si>
  <si>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</si>
  <si>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</si>
  <si>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</si>
  <si>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</si>
  <si>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</si>
  <si>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</si>
  <si>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</si>
  <si>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</si>
  <si>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</si>
  <si>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</si>
  <si>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</si>
  <si>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</si>
  <si>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</si>
  <si>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</si>
  <si>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</si>
  <si>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</si>
  <si>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</si>
  <si>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</si>
  <si>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</si>
  <si>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</si>
  <si>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</si>
  <si>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</si>
  <si>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</si>
  <si>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</si>
  <si>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</si>
  <si>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</si>
  <si>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</si>
  <si>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</si>
  <si>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</si>
  <si>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</si>
  <si>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</si>
  <si>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</si>
  <si>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</si>
  <si>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</si>
  <si>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</si>
  <si>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</si>
  <si>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</si>
  <si>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</si>
  <si>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</si>
  <si>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</si>
  <si>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</si>
  <si>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</si>
  <si>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</si>
  <si>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</si>
  <si>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</si>
  <si>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</si>
  <si>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</si>
  <si>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</si>
  <si>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</si>
  <si>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</si>
  <si>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</si>
  <si>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</si>
  <si>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</si>
  <si>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</si>
  <si>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</si>
  <si>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</si>
  <si>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</si>
  <si>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</si>
  <si>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</si>
  <si>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</si>
  <si>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</si>
  <si>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</si>
  <si>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</si>
  <si>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</si>
  <si>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</si>
  <si>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</si>
  <si>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</si>
  <si>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</si>
  <si>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</si>
  <si>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</si>
  <si>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</si>
  <si>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</si>
  <si>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</si>
  <si>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</si>
  <si>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</si>
  <si>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</si>
  <si>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</si>
  <si>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</si>
  <si>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</si>
  <si>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</si>
  <si>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</si>
  <si>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</si>
  <si>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</si>
  <si>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</si>
  <si>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</si>
  <si>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</si>
  <si>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</si>
  <si>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</si>
  <si>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</si>
  <si>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</si>
  <si>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</si>
  <si>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</si>
  <si>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</si>
  <si>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</si>
  <si>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</si>
  <si>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</si>
  <si>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</si>
  <si>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</si>
  <si>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</si>
  <si>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</si>
  <si>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</si>
  <si>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</si>
  <si>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</si>
  <si>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</si>
  <si>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</si>
  <si>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</si>
  <si>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</si>
  <si>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</si>
  <si>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</si>
  <si>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</si>
  <si>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</si>
  <si>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</si>
  <si>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</si>
  <si>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</si>
  <si>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</si>
  <si>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</si>
  <si>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</si>
  <si>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</si>
  <si>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</si>
  <si>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</si>
  <si>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</si>
  <si>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</si>
  <si>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</si>
  <si>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</si>
  <si>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</si>
  <si>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</si>
  <si>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</si>
  <si>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</si>
  <si>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</si>
  <si>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</si>
  <si>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</si>
  <si>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</si>
  <si>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</si>
  <si>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</si>
  <si>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</si>
  <si>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</si>
  <si>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</si>
  <si>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</si>
  <si>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</si>
  <si>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</si>
  <si>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</si>
  <si>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</si>
  <si>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</si>
  <si>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</si>
  <si>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</si>
  <si>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</si>
  <si>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</si>
  <si>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</si>
  <si>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</si>
  <si>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</si>
  <si>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</si>
  <si>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</si>
  <si>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</si>
  <si>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</si>
  <si>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</si>
  <si>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</si>
  <si>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</si>
  <si>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</si>
  <si>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</si>
  <si>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</si>
  <si>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</si>
  <si>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</si>
  <si>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</si>
  <si>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</si>
  <si>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</si>
  <si>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</si>
  <si>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</si>
  <si>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</si>
  <si>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</si>
  <si>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</si>
  <si>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</si>
  <si>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</si>
  <si>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</si>
  <si>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</si>
  <si>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</si>
  <si>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</si>
  <si>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</si>
  <si>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</si>
  <si>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</si>
  <si>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</si>
  <si>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</si>
  <si>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</si>
  <si>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</si>
  <si>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</si>
  <si>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</si>
  <si>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</si>
  <si>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</si>
  <si>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</si>
  <si>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</si>
  <si>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</si>
  <si>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</si>
  <si>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</si>
  <si>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</si>
  <si>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</si>
  <si>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</si>
  <si>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</si>
  <si>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</si>
  <si>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</si>
  <si>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</si>
  <si>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</si>
  <si>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</si>
  <si>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</si>
  <si>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</si>
  <si>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</si>
  <si>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</si>
  <si>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</si>
  <si>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</si>
  <si>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</si>
  <si>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</si>
  <si>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</si>
  <si>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</si>
  <si>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</si>
  <si>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</si>
  <si>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</si>
  <si>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</si>
  <si>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</si>
  <si>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</si>
  <si>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</si>
  <si>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</si>
  <si>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</si>
  <si>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</si>
  <si>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</si>
  <si>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</si>
  <si>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</si>
  <si>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</si>
  <si>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</si>
  <si>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</si>
  <si>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</si>
  <si>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</si>
  <si>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</si>
  <si>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</si>
  <si>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</si>
  <si>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</si>
  <si>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</si>
  <si>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</si>
  <si>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</si>
  <si>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</si>
  <si>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</si>
  <si>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</si>
  <si>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</si>
  <si>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</si>
  <si>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</si>
  <si>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</si>
  <si>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</si>
  <si>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</si>
  <si>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</si>
  <si>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</si>
  <si>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</si>
  <si>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</si>
  <si>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</si>
  <si>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</si>
  <si>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</si>
  <si>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</si>
  <si>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</si>
  <si>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</si>
  <si>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</si>
  <si>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</si>
  <si>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</si>
  <si>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</si>
  <si>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</si>
  <si>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</si>
  <si>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</si>
  <si>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</si>
  <si>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</si>
  <si>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</si>
  <si>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</si>
  <si>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</si>
  <si>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</si>
  <si>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</si>
  <si>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</si>
  <si>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</si>
  <si>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</si>
  <si>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</si>
  <si>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</si>
  <si>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</si>
  <si>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</si>
  <si>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</si>
  <si>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</si>
  <si>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</si>
  <si>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</si>
  <si>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</si>
  <si>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</si>
  <si>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</si>
  <si>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</si>
  <si>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</si>
  <si>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</si>
  <si>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</si>
  <si>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</si>
  <si>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</si>
  <si>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</si>
  <si>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</si>
  <si>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</si>
  <si>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</si>
  <si>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</si>
  <si>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</si>
  <si>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</si>
  <si>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</si>
  <si>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</si>
  <si>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</si>
  <si>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</si>
  <si>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</si>
  <si>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</si>
  <si>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</si>
  <si>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</si>
  <si>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</si>
  <si>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</si>
  <si>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</si>
  <si>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</si>
  <si>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</si>
  <si>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</si>
  <si>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</si>
  <si>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</si>
  <si>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</si>
  <si>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</si>
  <si>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</si>
  <si>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</si>
  <si>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</si>
  <si>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</si>
  <si>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</si>
  <si>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</si>
  <si>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</si>
  <si>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</si>
  <si>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</si>
  <si>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</si>
  <si>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</si>
  <si>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</si>
  <si>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</si>
  <si>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</si>
  <si>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</si>
  <si>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</si>
  <si>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</si>
  <si>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</si>
  <si>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</si>
  <si>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</si>
  <si>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</si>
  <si>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</si>
  <si>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</si>
  <si>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</si>
  <si>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</si>
  <si>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</si>
  <si>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</si>
  <si>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</si>
  <si>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</si>
  <si>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</si>
  <si>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</si>
  <si>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</si>
  <si>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</si>
  <si>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</si>
  <si>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</si>
  <si>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</si>
  <si>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</si>
  <si>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</si>
  <si>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</si>
  <si>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</si>
  <si>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</si>
  <si>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</si>
  <si>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</si>
  <si>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</si>
  <si>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</si>
  <si>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</si>
  <si>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</si>
  <si>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</si>
  <si>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</si>
  <si>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</si>
  <si>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</si>
  <si>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</si>
  <si>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</si>
  <si>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</si>
  <si>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</si>
  <si>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</si>
  <si>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</si>
  <si>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</si>
  <si>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</si>
  <si>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</si>
  <si>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</si>
  <si>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</si>
  <si>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</si>
  <si>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</si>
  <si>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</si>
  <si>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</si>
  <si>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</si>
  <si>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</si>
  <si>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</si>
  <si>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</si>
  <si>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</si>
  <si>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</si>
  <si>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</si>
  <si>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</si>
  <si>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</si>
  <si>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</si>
  <si>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</si>
  <si>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</si>
  <si>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</si>
  <si>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</si>
  <si>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</si>
  <si>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</si>
  <si>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</si>
  <si>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</si>
  <si>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</si>
  <si>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</si>
  <si>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</si>
  <si>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</si>
  <si>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</si>
  <si>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</si>
  <si>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</si>
  <si>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</si>
  <si>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</si>
  <si>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</si>
  <si>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</si>
  <si>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</si>
  <si>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</si>
  <si>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</si>
  <si>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</si>
  <si>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</si>
  <si>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</si>
  <si>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</si>
  <si>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</si>
  <si>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</si>
  <si>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</si>
  <si>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</si>
  <si>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</si>
  <si>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</si>
  <si>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</si>
  <si>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</si>
  <si>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</si>
  <si>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</si>
  <si>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</si>
  <si>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</si>
  <si>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</si>
  <si>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</si>
  <si>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</si>
  <si>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</si>
  <si>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</si>
  <si>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</si>
  <si>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</si>
  <si>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</si>
  <si>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</si>
  <si>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</si>
  <si>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</si>
  <si>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</si>
  <si>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</si>
  <si>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</si>
  <si>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</si>
  <si>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</si>
  <si>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</si>
  <si>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</si>
  <si>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</si>
  <si>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</si>
  <si>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</si>
  <si>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</si>
  <si>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</si>
  <si>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</si>
  <si>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</si>
  <si>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</si>
  <si>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</si>
  <si>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</si>
  <si>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</si>
  <si>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</si>
  <si>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</si>
  <si>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</si>
  <si>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</si>
  <si>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</si>
  <si>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</si>
  <si>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</si>
  <si>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</si>
  <si>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</si>
  <si>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</si>
  <si>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</si>
  <si>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</si>
  <si>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</si>
  <si>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</si>
  <si>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</si>
  <si>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</si>
  <si>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</si>
  <si>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</si>
  <si>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</si>
  <si>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</si>
  <si>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</si>
  <si>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</si>
  <si>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</si>
  <si>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</si>
  <si>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</si>
  <si>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</si>
  <si>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</si>
  <si>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</si>
  <si>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</si>
  <si>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</si>
  <si>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</si>
  <si>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</si>
  <si>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</si>
  <si>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</si>
  <si>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</si>
  <si>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</si>
  <si>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</si>
  <si>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</si>
  <si>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</si>
  <si>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</si>
  <si>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</si>
  <si>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</si>
  <si>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</si>
  <si>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</si>
  <si>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</si>
  <si>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</si>
  <si>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</si>
  <si>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</si>
  <si>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</si>
  <si>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</si>
  <si>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</si>
  <si>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</si>
  <si>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</si>
  <si>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</si>
  <si>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</si>
  <si>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</si>
  <si>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</si>
  <si>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</si>
  <si>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</si>
  <si>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</si>
  <si>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</si>
  <si>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</si>
  <si>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</si>
  <si>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</si>
  <si>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</si>
  <si>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</si>
  <si>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</si>
  <si>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</si>
  <si>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</si>
  <si>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</si>
  <si>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</si>
  <si>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</si>
  <si>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</si>
  <si>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</si>
  <si>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</si>
  <si>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</si>
  <si>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</si>
  <si>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</si>
  <si>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</si>
  <si>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</si>
  <si>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</si>
  <si>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</si>
  <si>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</si>
  <si>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</si>
  <si>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</si>
  <si>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</si>
  <si>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</si>
  <si>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</si>
  <si>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</si>
  <si>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</si>
  <si>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</si>
  <si>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</si>
  <si>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</si>
  <si>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</si>
  <si>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</si>
  <si>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</si>
  <si>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</si>
  <si>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</si>
  <si>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</si>
  <si>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</si>
  <si>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</si>
  <si>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</si>
  <si>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</si>
  <si>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</si>
  <si>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</si>
  <si>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</si>
  <si>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</si>
  <si>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</si>
  <si>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</si>
  <si>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</si>
  <si>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</si>
  <si>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</si>
  <si>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</si>
  <si>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</si>
  <si>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</si>
  <si>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</si>
  <si>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</si>
  <si>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</si>
  <si>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</si>
  <si>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</si>
  <si>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</si>
  <si>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</si>
  <si>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</si>
  <si>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</si>
  <si>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</si>
  <si>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</si>
  <si>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</si>
  <si>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</si>
  <si>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</si>
  <si>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</si>
  <si>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</si>
  <si>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</si>
  <si>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</si>
  <si>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</si>
  <si>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</si>
  <si>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</si>
  <si>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</si>
  <si>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</si>
  <si>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</si>
  <si>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</si>
  <si>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</si>
  <si>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</si>
  <si>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</si>
  <si>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</si>
  <si>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</si>
  <si>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</si>
  <si>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</si>
  <si>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</si>
  <si>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</si>
  <si>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</si>
  <si>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</si>
  <si>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</si>
  <si>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</si>
  <si>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</si>
  <si>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</si>
  <si>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</si>
  <si>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</si>
  <si>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</si>
  <si>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</si>
  <si>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</si>
  <si>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</si>
  <si>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</si>
  <si>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</si>
  <si>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</si>
  <si>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</si>
  <si>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</si>
  <si>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</si>
  <si>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</si>
  <si>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</si>
  <si>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</si>
  <si>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</si>
  <si>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</si>
  <si>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</si>
  <si>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</si>
  <si>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</si>
  <si>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</si>
  <si>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</si>
  <si>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</si>
  <si>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</si>
  <si>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</si>
  <si>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</si>
  <si>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</si>
  <si>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</si>
  <si>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</si>
  <si>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</si>
  <si>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</si>
  <si>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</si>
  <si>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</si>
  <si>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</si>
  <si>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</si>
  <si>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</si>
  <si>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</si>
  <si>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</si>
  <si>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</si>
  <si>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</si>
  <si>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</si>
  <si>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</si>
  <si>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</si>
  <si>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</si>
  <si>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</si>
  <si>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</si>
  <si>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</si>
  <si>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</si>
  <si>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</si>
  <si>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</si>
  <si>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</si>
  <si>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</si>
  <si>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</si>
  <si>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</si>
  <si>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</si>
  <si>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</si>
  <si>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</si>
  <si>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</si>
  <si>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</si>
  <si>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</si>
  <si>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</si>
  <si>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</si>
  <si>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</si>
  <si>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</si>
  <si>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</si>
  <si>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</si>
  <si>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</si>
  <si>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</si>
  <si>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</si>
  <si>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</si>
  <si>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</si>
  <si>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</si>
  <si>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</si>
  <si>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</si>
  <si>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</si>
  <si>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</si>
  <si>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</si>
  <si>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</si>
  <si>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</si>
  <si>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</si>
  <si>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</si>
  <si>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</si>
  <si>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</si>
  <si>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</si>
  <si>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</si>
  <si>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</si>
  <si>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</si>
  <si>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</si>
  <si>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</si>
  <si>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</si>
  <si>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</si>
  <si>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</si>
  <si>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</si>
  <si>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</si>
  <si>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</si>
  <si>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</si>
  <si>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</si>
  <si>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</si>
  <si>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</si>
  <si>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</si>
  <si>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</si>
  <si>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</si>
  <si>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</si>
  <si>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</si>
  <si>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</si>
  <si>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</si>
  <si>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</si>
  <si>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</si>
  <si>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</si>
  <si>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</si>
  <si>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</si>
  <si>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</si>
  <si>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</si>
  <si>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</si>
  <si>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</si>
  <si>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</si>
  <si>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</si>
  <si>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</si>
  <si>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</si>
  <si>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</si>
  <si>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</si>
  <si>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</si>
  <si>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</si>
  <si>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</si>
  <si>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</si>
  <si>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</si>
  <si>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</si>
  <si>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</si>
  <si>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</si>
  <si>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</si>
  <si>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</si>
  <si>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</si>
  <si>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</si>
  <si>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</si>
  <si>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</si>
  <si>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</si>
  <si>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</si>
  <si>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</si>
  <si>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</si>
  <si>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</si>
  <si>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</si>
  <si>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</si>
  <si>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</si>
  <si>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</si>
  <si>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</si>
  <si>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</si>
  <si>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</si>
  <si>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</si>
  <si>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</si>
  <si>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</si>
  <si>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</si>
  <si>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</si>
  <si>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</si>
  <si>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</si>
  <si>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</si>
  <si>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</si>
  <si>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</si>
  <si>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</si>
  <si>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</si>
  <si>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</si>
  <si>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</si>
  <si>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</si>
  <si>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</si>
  <si>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</si>
  <si>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</si>
  <si>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</si>
  <si>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</si>
  <si>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</si>
  <si>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</si>
  <si>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</si>
  <si>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</si>
  <si>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</si>
  <si>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</si>
  <si>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</si>
  <si>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</si>
  <si>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</si>
  <si>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</si>
  <si>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</si>
  <si>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</si>
  <si>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</si>
  <si>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</si>
  <si>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</si>
  <si>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</si>
  <si>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</si>
  <si>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</si>
  <si>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</si>
  <si>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</si>
  <si>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</si>
  <si>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</si>
  <si>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</si>
  <si>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</si>
  <si>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</si>
  <si>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</si>
  <si>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</si>
  <si>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</si>
  <si>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</si>
  <si>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</si>
  <si>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</si>
  <si>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</si>
  <si>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</si>
  <si>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</si>
  <si>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</si>
  <si>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</si>
  <si>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</si>
  <si>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</si>
  <si>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</si>
  <si>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</si>
  <si>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</si>
  <si>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</si>
  <si>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</si>
  <si>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</si>
  <si>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</si>
  <si>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</si>
  <si>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</si>
  <si>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</si>
  <si>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</si>
  <si>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</si>
  <si>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</si>
  <si>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</si>
  <si>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</si>
  <si>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</si>
  <si>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</si>
  <si>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</si>
  <si>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</si>
  <si>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</si>
  <si>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</si>
  <si>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</si>
  <si>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</si>
  <si>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</si>
  <si>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</si>
  <si>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</si>
  <si>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</si>
  <si>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</si>
  <si>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</si>
  <si>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</si>
  <si>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</si>
  <si>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</si>
  <si>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</si>
  <si>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</si>
  <si>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</si>
  <si>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</si>
  <si>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</si>
  <si>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</si>
  <si>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</si>
  <si>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</si>
  <si>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</si>
  <si>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</si>
  <si>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</si>
  <si>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</si>
  <si>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</si>
  <si>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</si>
  <si>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</si>
  <si>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</si>
  <si>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</si>
  <si>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</si>
  <si>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</si>
  <si>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</si>
  <si>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</si>
  <si>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</si>
  <si>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</si>
  <si>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</si>
  <si>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</si>
  <si>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</si>
  <si>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</si>
  <si>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</si>
  <si>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</si>
  <si>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</si>
  <si>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</si>
  <si>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</si>
  <si>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</si>
  <si>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</si>
  <si>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</si>
  <si>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</si>
  <si>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</si>
  <si>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</si>
  <si>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</si>
  <si>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</si>
  <si>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</si>
  <si>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</si>
  <si>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</si>
  <si>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</si>
  <si>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</si>
  <si>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</si>
  <si>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</si>
  <si>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</si>
  <si>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</si>
  <si>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</si>
  <si>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</si>
  <si>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</si>
  <si>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</si>
  <si>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</si>
  <si>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</si>
  <si>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</si>
  <si>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</si>
  <si>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</si>
  <si>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</si>
  <si>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</si>
  <si>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</si>
  <si>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</si>
  <si>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</si>
  <si>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</si>
  <si>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</si>
  <si>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</si>
  <si>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</si>
  <si>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</si>
  <si>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</si>
  <si>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</si>
  <si>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</si>
  <si>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</si>
  <si>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</si>
  <si>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</si>
  <si>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</si>
  <si>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</si>
  <si>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</si>
  <si>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</si>
  <si>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</si>
  <si>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</si>
  <si>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</si>
  <si>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</si>
  <si>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</si>
  <si>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</si>
  <si>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</si>
  <si>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</si>
  <si>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</si>
  <si>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</si>
  <si>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</si>
  <si>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</si>
  <si>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</si>
  <si>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</si>
  <si>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</si>
  <si>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</si>
  <si>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</si>
  <si>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</si>
  <si>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</si>
  <si>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</si>
  <si>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</si>
  <si>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</si>
  <si>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</si>
  <si>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</si>
  <si>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</si>
  <si>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</si>
  <si>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</si>
  <si>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</si>
  <si>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</si>
  <si>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</si>
  <si>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</si>
  <si>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</si>
  <si>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</si>
  <si>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</si>
  <si>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</si>
  <si>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</si>
  <si>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</si>
  <si>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</si>
  <si>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</si>
  <si>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</si>
  <si>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</si>
  <si>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</si>
  <si>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</si>
  <si>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</si>
  <si>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</si>
  <si>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</si>
  <si>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</si>
  <si>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</si>
  <si>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</si>
  <si>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</si>
  <si>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</si>
  <si>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</si>
  <si>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</si>
  <si>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</si>
  <si>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</si>
  <si>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</si>
  <si>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</si>
  <si>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</si>
  <si>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</si>
  <si>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</si>
  <si>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</si>
  <si>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</si>
  <si>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</si>
  <si>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</si>
  <si>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</si>
  <si>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</si>
  <si>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</si>
  <si>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</si>
  <si>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</si>
  <si>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</si>
  <si>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</si>
  <si>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</si>
  <si>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</si>
  <si>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</si>
  <si>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</si>
  <si>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</si>
  <si>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</si>
  <si>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</si>
  <si>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</si>
  <si>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</si>
  <si>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</si>
  <si>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</si>
  <si>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</si>
  <si>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</si>
  <si>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</si>
  <si>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</si>
  <si>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</si>
  <si>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</si>
  <si>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</si>
  <si>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</si>
  <si>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</si>
  <si>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</si>
  <si>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</si>
  <si>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</si>
  <si>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</si>
  <si>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</si>
  <si>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</si>
  <si>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</si>
  <si>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</si>
  <si>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</si>
  <si>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</si>
  <si>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</si>
  <si>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</si>
  <si>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</si>
  <si>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</si>
  <si>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</si>
  <si>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</si>
  <si>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</si>
  <si>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</si>
  <si>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</si>
  <si>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</si>
  <si>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</si>
  <si>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</si>
  <si>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</si>
  <si>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</si>
  <si>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</si>
  <si>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</si>
  <si>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</si>
  <si>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</si>
  <si>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</si>
  <si>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</si>
  <si>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</si>
  <si>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</si>
  <si>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</si>
  <si>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</si>
  <si>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</si>
  <si>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</si>
  <si>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</si>
  <si>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</si>
  <si>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</si>
  <si>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</si>
  <si>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</si>
  <si>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</si>
  <si>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</si>
  <si>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</si>
  <si>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</si>
  <si>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</si>
  <si>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</si>
  <si>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</si>
  <si>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</si>
  <si>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</si>
  <si>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</si>
  <si>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</si>
  <si>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</si>
  <si>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</si>
  <si>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</si>
  <si>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</si>
  <si>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</si>
  <si>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</si>
  <si>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</si>
  <si>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</si>
  <si>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</si>
  <si>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</si>
  <si>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</si>
  <si>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</si>
  <si>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</si>
  <si>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</si>
  <si>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</si>
  <si>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</si>
  <si>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</si>
  <si>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</si>
  <si>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</si>
  <si>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</si>
  <si>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</si>
  <si>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</si>
  <si>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</si>
  <si>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</si>
  <si>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</si>
  <si>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</si>
  <si>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</si>
  <si>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</si>
  <si>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</si>
  <si>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</si>
  <si>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</si>
  <si>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</si>
  <si>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</si>
  <si>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</si>
  <si>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</si>
  <si>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</si>
  <si>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</si>
  <si>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</si>
  <si>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</si>
  <si>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</si>
  <si>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</si>
  <si>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</si>
  <si>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</si>
  <si>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</si>
  <si>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</si>
  <si>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</si>
  <si>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</si>
  <si>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</si>
  <si>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</si>
  <si>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</si>
  <si>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</si>
  <si>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</si>
  <si>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</si>
  <si>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</si>
  <si>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</si>
  <si>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</si>
  <si>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</si>
  <si>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</si>
  <si>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</si>
  <si>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</si>
  <si>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</si>
  <si>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</si>
  <si>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</si>
  <si>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</si>
  <si>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</si>
  <si>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</si>
  <si>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</si>
  <si>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</si>
  <si>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</si>
  <si>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</si>
  <si>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</si>
  <si>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</si>
  <si>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</si>
  <si>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</si>
  <si>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</si>
  <si>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</si>
  <si>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</si>
  <si>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</si>
  <si>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</si>
  <si>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</si>
  <si>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</si>
  <si>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</si>
  <si>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</si>
  <si>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</si>
  <si>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</si>
  <si>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</si>
  <si>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</si>
  <si>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</si>
  <si>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</si>
  <si>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</si>
  <si>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</si>
  <si>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</si>
  <si>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</si>
  <si>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</si>
  <si>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</si>
  <si>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</si>
  <si>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</si>
  <si>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</si>
  <si>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</si>
  <si>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</si>
  <si>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</si>
  <si>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</si>
  <si>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</si>
  <si>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</si>
  <si>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</si>
  <si>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</si>
  <si>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</si>
  <si>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</si>
  <si>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</si>
  <si>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</si>
  <si>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</si>
  <si>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</si>
  <si>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</si>
  <si>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</si>
  <si>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</si>
  <si>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</si>
  <si>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</si>
  <si>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</si>
  <si>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</si>
  <si>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</si>
  <si>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</si>
  <si>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</si>
  <si>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</si>
  <si>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</si>
  <si>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</si>
  <si>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</si>
  <si>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</si>
  <si>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</si>
  <si>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</si>
  <si>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</si>
  <si>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</si>
  <si>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</si>
  <si>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</si>
  <si>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</si>
  <si>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</si>
  <si>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</si>
  <si>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</si>
  <si>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</si>
  <si>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</si>
  <si>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</si>
  <si>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</si>
  <si>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</si>
  <si>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</si>
  <si>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</si>
  <si>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</si>
  <si>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</si>
  <si>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</si>
  <si>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</si>
  <si>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</si>
  <si>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</si>
  <si>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</si>
  <si>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</si>
  <si>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</si>
  <si>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</si>
  <si>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</si>
  <si>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</si>
  <si>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</si>
  <si>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</si>
  <si>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</si>
  <si>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</si>
  <si>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</si>
  <si>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</si>
  <si>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</si>
  <si>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</si>
  <si>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</si>
  <si>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</si>
  <si>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</si>
  <si>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</si>
  <si>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</si>
  <si>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</si>
  <si>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</si>
  <si>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</si>
  <si>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</si>
  <si>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</si>
  <si>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</si>
  <si>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</si>
  <si>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</si>
  <si>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</si>
  <si>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</si>
  <si>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</si>
  <si>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</si>
  <si>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</si>
  <si>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</si>
  <si>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</si>
  <si>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</si>
  <si>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</si>
  <si>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</si>
  <si>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</si>
  <si>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</si>
  <si>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</si>
  <si>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</si>
  <si>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</si>
  <si>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</si>
  <si>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</si>
  <si>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</si>
  <si>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</si>
  <si>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</si>
  <si>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</si>
  <si>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</si>
  <si>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</si>
  <si>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</si>
  <si>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</si>
  <si>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</si>
  <si>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</si>
  <si>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</si>
  <si>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</si>
  <si>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</si>
  <si>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</si>
  <si>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</si>
  <si>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</si>
  <si>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</si>
  <si>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</si>
  <si>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</si>
  <si>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</si>
  <si>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</si>
  <si>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</si>
  <si>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</si>
  <si>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</si>
  <si>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</si>
  <si>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</si>
  <si>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</si>
  <si>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</si>
  <si>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</si>
  <si>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</si>
  <si>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</si>
  <si>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</si>
  <si>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</si>
  <si>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</si>
  <si>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</si>
  <si>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</si>
  <si>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</si>
  <si>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</si>
  <si>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</si>
  <si>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</si>
  <si>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</si>
  <si>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</si>
  <si>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</si>
  <si>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</si>
  <si>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</si>
  <si>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</si>
  <si>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</si>
  <si>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</si>
  <si>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</si>
  <si>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</si>
  <si>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</si>
  <si>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</si>
  <si>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</si>
  <si>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</si>
  <si>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</si>
  <si>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</si>
  <si>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</si>
  <si>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</si>
  <si>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</si>
  <si>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</si>
  <si>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</si>
  <si>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</si>
  <si>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</si>
  <si>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</si>
  <si>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</si>
  <si>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</si>
  <si>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</si>
  <si>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</si>
  <si>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</si>
  <si>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</si>
  <si>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</si>
  <si>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</si>
  <si>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</si>
  <si>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</si>
  <si>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</si>
  <si>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</si>
  <si>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</si>
  <si>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</si>
  <si>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</si>
  <si>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</si>
  <si>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</si>
  <si>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</si>
  <si>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</si>
  <si>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</si>
  <si>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</si>
  <si>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</si>
  <si>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</si>
  <si>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</si>
  <si>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</si>
  <si>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</si>
  <si>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</si>
  <si>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</si>
  <si>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</si>
  <si>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</si>
  <si>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</si>
  <si>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</si>
  <si>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</si>
  <si>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</si>
  <si>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</si>
  <si>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</si>
  <si>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</si>
  <si>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</si>
  <si>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</si>
  <si>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</si>
  <si>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</si>
  <si>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</si>
  <si>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</si>
  <si>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</si>
  <si>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</si>
  <si>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</si>
  <si>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</si>
  <si>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</si>
  <si>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</si>
  <si>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</si>
  <si>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</si>
  <si>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</si>
  <si>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</si>
  <si>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</si>
  <si>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</si>
  <si>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</si>
  <si>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</si>
  <si>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</si>
  <si>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</si>
  <si>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</si>
  <si>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</si>
  <si>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</si>
  <si>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</si>
  <si>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</si>
  <si>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</si>
  <si>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</si>
  <si>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</si>
  <si>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</si>
  <si>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</si>
  <si>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</si>
  <si>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</si>
  <si>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</si>
  <si>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</si>
  <si>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</si>
  <si>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</si>
  <si>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</si>
  <si>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</si>
  <si>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</si>
  <si>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</si>
  <si>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</si>
  <si>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</si>
  <si>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</si>
  <si>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</si>
  <si>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</si>
  <si>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</si>
  <si>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</si>
  <si>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</si>
  <si>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</si>
  <si>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</si>
  <si>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</si>
  <si>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</si>
  <si>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</si>
  <si>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</si>
  <si>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</si>
  <si>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</si>
  <si>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</si>
  <si>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</si>
  <si>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</si>
  <si>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</si>
  <si>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</si>
  <si>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</si>
  <si>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</si>
  <si>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</si>
  <si>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</si>
  <si>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</si>
  <si>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</si>
  <si>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</si>
  <si>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</si>
  <si>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</si>
  <si>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</si>
  <si>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</si>
  <si>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</si>
  <si>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</si>
  <si>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</si>
  <si>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</si>
  <si>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</si>
  <si>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</si>
  <si>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</si>
  <si>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</si>
  <si>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</si>
  <si>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</si>
  <si>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</si>
  <si>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</si>
  <si>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</si>
  <si>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</si>
  <si>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</si>
  <si>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</si>
  <si>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</si>
  <si>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</si>
  <si>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</si>
  <si>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</si>
  <si>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</si>
  <si>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</si>
  <si>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</si>
  <si>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</si>
  <si>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</si>
  <si>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</si>
  <si>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</si>
  <si>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</si>
  <si>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</si>
  <si>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</si>
  <si>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</si>
  <si>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</si>
  <si>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</si>
  <si>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</si>
  <si>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</si>
  <si>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</si>
  <si>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</si>
  <si>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</si>
  <si>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</si>
  <si>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</si>
  <si>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</si>
  <si>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</si>
  <si>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</si>
  <si>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</si>
  <si>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</si>
  <si>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</si>
  <si>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</si>
  <si>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</si>
  <si>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</si>
  <si>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</si>
  <si>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</si>
  <si>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</si>
  <si>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</si>
  <si>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</si>
  <si>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</si>
  <si>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</si>
  <si>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</si>
  <si>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</si>
  <si>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</si>
  <si>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</si>
  <si>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</si>
  <si>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</si>
  <si>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</si>
  <si>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</si>
  <si>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</si>
  <si>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</si>
  <si>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</si>
  <si>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</si>
  <si>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</si>
  <si>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</si>
  <si>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</si>
  <si>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</si>
  <si>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</si>
  <si>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</si>
  <si>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</si>
  <si>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</si>
  <si>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</si>
  <si>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</si>
  <si>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</si>
  <si>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</si>
  <si>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</si>
  <si>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</si>
  <si>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</si>
  <si>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</si>
  <si>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</si>
  <si>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</si>
  <si>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</si>
  <si>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</si>
  <si>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</si>
  <si>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</si>
  <si>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</si>
  <si>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</si>
  <si>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</si>
  <si>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</si>
  <si>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</si>
  <si>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</si>
  <si>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</si>
  <si>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</si>
  <si>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</si>
  <si>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</si>
  <si>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</si>
  <si>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</si>
  <si>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</si>
  <si>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</si>
  <si>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</si>
  <si>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</si>
  <si>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</si>
  <si>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</si>
  <si>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</si>
  <si>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</si>
  <si>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</si>
  <si>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</si>
  <si>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</si>
  <si>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</si>
  <si>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</si>
  <si>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</si>
  <si>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</si>
  <si>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</si>
  <si>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</si>
  <si>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</si>
  <si>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</si>
  <si>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</si>
  <si>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</si>
  <si>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</si>
  <si>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</si>
  <si>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</si>
  <si>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</si>
  <si>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</si>
  <si>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</si>
  <si>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</si>
  <si>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</si>
  <si>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</si>
  <si>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</si>
  <si>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</si>
  <si>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</si>
  <si>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</si>
  <si>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</si>
  <si>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</si>
  <si>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</si>
  <si>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</si>
  <si>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</si>
  <si>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</si>
  <si>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</si>
  <si>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</si>
  <si>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</si>
  <si>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</si>
  <si>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</si>
  <si>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</si>
  <si>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</si>
  <si>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</si>
  <si>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</si>
  <si>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</si>
  <si>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</si>
  <si>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</si>
  <si>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</si>
  <si>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</si>
  <si>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</si>
  <si>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</si>
  <si>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</si>
  <si>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</si>
  <si>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</si>
  <si>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</si>
  <si>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</si>
  <si>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</si>
  <si>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</si>
  <si>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</si>
  <si>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</si>
  <si>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</si>
  <si>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</si>
  <si>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</si>
  <si>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</si>
  <si>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</si>
  <si>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</si>
  <si>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</si>
  <si>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</si>
  <si>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</si>
  <si>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</si>
  <si>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</si>
  <si>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</si>
  <si>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</si>
  <si>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</si>
  <si>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</si>
  <si>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</si>
  <si>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</si>
  <si>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</si>
  <si>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</si>
  <si>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</si>
  <si>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</si>
  <si>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</si>
  <si>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</si>
  <si>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</si>
  <si>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</si>
  <si>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</si>
  <si>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</si>
  <si>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</si>
  <si>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</si>
  <si>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</si>
  <si>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</si>
  <si>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</si>
  <si>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</si>
  <si>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</si>
  <si>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</si>
  <si>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</si>
  <si>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</si>
  <si>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</si>
  <si>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</si>
  <si>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</si>
  <si>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</si>
  <si>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</si>
  <si>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</si>
  <si>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</si>
  <si>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</si>
  <si>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</si>
  <si>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</si>
  <si>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</si>
  <si>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</si>
  <si>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</si>
  <si>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</si>
  <si>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</si>
  <si>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</si>
  <si>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</si>
  <si>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</si>
  <si>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</si>
  <si>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</si>
  <si>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</si>
  <si>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</si>
  <si>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</si>
  <si>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</si>
  <si>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</si>
  <si>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</si>
  <si>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</si>
  <si>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</si>
  <si>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</si>
  <si>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</si>
  <si>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</si>
  <si>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</si>
  <si>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</si>
  <si>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</si>
  <si>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</si>
  <si>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</si>
  <si>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</si>
  <si>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</si>
  <si>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</si>
  <si>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</si>
  <si>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</si>
  <si>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</si>
  <si>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</si>
  <si>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</si>
  <si>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</si>
  <si>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</si>
  <si>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</si>
  <si>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</si>
  <si>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</si>
  <si>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</si>
  <si>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</si>
  <si>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</si>
  <si>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</si>
  <si>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</si>
  <si>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</si>
  <si>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</si>
  <si>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</si>
  <si>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</si>
  <si>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</si>
  <si>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</si>
  <si>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</si>
  <si>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</si>
  <si>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</si>
  <si>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</si>
  <si>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</si>
  <si>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</si>
  <si>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</si>
  <si>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</si>
  <si>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</si>
  <si>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</si>
  <si>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</si>
  <si>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</si>
  <si>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</si>
  <si>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</si>
  <si>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</si>
  <si>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</si>
  <si>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</si>
  <si>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</si>
  <si>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</si>
  <si>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</si>
  <si>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</si>
  <si>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</si>
  <si>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</si>
  <si>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</si>
  <si>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</si>
  <si>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</si>
  <si>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</si>
  <si>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</si>
  <si>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</si>
  <si>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</si>
  <si>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</si>
  <si>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</si>
  <si>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</si>
  <si>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</si>
  <si>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</si>
  <si>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</si>
  <si>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</si>
  <si>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</si>
  <si>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</si>
  <si>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</si>
  <si>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</si>
  <si>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</si>
  <si>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</si>
  <si>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</si>
  <si>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</si>
  <si>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</si>
  <si>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</si>
  <si>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</si>
  <si>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</si>
  <si>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</si>
  <si>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</si>
  <si>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</si>
  <si>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</si>
  <si>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</si>
  <si>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</si>
  <si>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</si>
  <si>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</si>
  <si>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</si>
  <si>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</si>
  <si>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</si>
  <si>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</si>
  <si>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</si>
  <si>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</si>
  <si>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</si>
  <si>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</si>
  <si>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</si>
  <si>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</si>
  <si>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</si>
  <si>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</si>
  <si>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</si>
  <si>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</si>
  <si>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</si>
  <si>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</si>
  <si>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</si>
  <si>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</si>
  <si>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</si>
  <si>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</si>
  <si>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</si>
  <si>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</si>
  <si>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</si>
  <si>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</si>
  <si>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</si>
  <si>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</si>
  <si>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</si>
  <si>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</si>
  <si>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</si>
  <si>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</si>
  <si>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</si>
  <si>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</si>
  <si>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</si>
  <si>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</si>
  <si>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</si>
  <si>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</si>
  <si>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</si>
  <si>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</si>
  <si>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</si>
  <si>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</si>
  <si>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</si>
  <si>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</si>
  <si>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</si>
  <si>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</si>
  <si>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</si>
  <si>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</si>
  <si>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</si>
  <si>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</si>
  <si>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</si>
  <si>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</si>
  <si>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</si>
  <si>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</si>
  <si>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</si>
  <si>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</si>
  <si>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</si>
  <si>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</si>
  <si>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</si>
  <si>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</si>
  <si>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</si>
  <si>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</si>
  <si>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</si>
  <si>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</si>
  <si>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</si>
  <si>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</si>
  <si>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</si>
  <si>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</si>
  <si>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</si>
  <si>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</si>
  <si>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</si>
  <si>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</si>
  <si>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</si>
  <si>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</si>
  <si>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</si>
  <si>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</si>
  <si>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</si>
  <si>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</si>
  <si>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</si>
  <si>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</si>
  <si>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</si>
  <si>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</si>
  <si>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</si>
  <si>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</si>
  <si>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</si>
  <si>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</si>
  <si>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</si>
  <si>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</si>
  <si>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</si>
  <si>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</si>
  <si>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</si>
  <si>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</si>
  <si>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</si>
  <si>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</si>
  <si>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</si>
  <si>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</si>
  <si>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</si>
  <si>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</si>
  <si>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</si>
  <si>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</si>
  <si>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</si>
  <si>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</si>
  <si>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</si>
  <si>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</si>
  <si>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</si>
  <si>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</si>
  <si>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</si>
  <si>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</si>
  <si>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</si>
  <si>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</si>
  <si>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</si>
  <si>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</si>
  <si>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</si>
  <si>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</si>
  <si>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</si>
  <si>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</si>
  <si>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</si>
  <si>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</si>
  <si>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</si>
  <si>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</si>
  <si>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</si>
  <si>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</si>
  <si>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</si>
  <si>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</si>
  <si>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</si>
  <si>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</si>
  <si>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</si>
  <si>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</si>
  <si>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</si>
  <si>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</si>
  <si>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</si>
  <si>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</si>
  <si>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</si>
  <si>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</si>
  <si>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</si>
  <si>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</si>
  <si>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</si>
  <si>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</si>
  <si>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</si>
  <si>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</si>
  <si>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</si>
  <si>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</si>
  <si>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</si>
  <si>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</si>
  <si>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</si>
  <si>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</si>
  <si>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</si>
  <si>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</si>
  <si>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</si>
  <si>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</si>
  <si>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</si>
  <si>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</si>
  <si>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</si>
  <si>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</si>
  <si>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</si>
  <si>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</si>
  <si>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</si>
  <si>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</si>
  <si>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</si>
  <si>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</si>
  <si>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</si>
  <si>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</si>
  <si>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</si>
  <si>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</si>
  <si>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</si>
  <si>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</si>
  <si>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</si>
  <si>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</si>
  <si>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</si>
  <si>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</si>
  <si>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</si>
  <si>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</si>
  <si>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</si>
  <si>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</si>
  <si>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</si>
  <si>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</si>
  <si>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</si>
  <si>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</si>
  <si>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</si>
  <si>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</si>
  <si>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</si>
  <si>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</si>
  <si>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</si>
  <si>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</si>
  <si>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</si>
  <si>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</si>
  <si>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</si>
  <si>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</si>
  <si>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</si>
  <si>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</si>
  <si>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</si>
  <si>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</si>
  <si>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</si>
  <si>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</si>
  <si>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</si>
  <si>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</si>
  <si>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</si>
  <si>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</si>
  <si>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</si>
  <si>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</si>
  <si>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</si>
  <si>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</si>
  <si>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</si>
  <si>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</si>
  <si>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</si>
  <si>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</si>
  <si>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</si>
  <si>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</si>
  <si>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</si>
  <si>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</si>
  <si>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</si>
  <si>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</si>
  <si>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</si>
  <si>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</si>
  <si>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</si>
  <si>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</si>
  <si>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</si>
  <si>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</si>
  <si>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</si>
  <si>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</si>
  <si>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</si>
  <si>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</si>
  <si>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</si>
  <si>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</si>
  <si>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</si>
  <si>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</si>
  <si>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</si>
  <si>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</si>
  <si>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</si>
  <si>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</si>
  <si>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</si>
  <si>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</si>
  <si>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</si>
  <si>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</si>
  <si>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</si>
  <si>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</si>
  <si>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</si>
  <si>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</si>
  <si>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</si>
  <si>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</si>
  <si>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</si>
  <si>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</si>
  <si>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</si>
  <si>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</si>
  <si>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</si>
  <si>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</si>
  <si>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</si>
  <si>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</si>
  <si>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</si>
  <si>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</si>
  <si>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</si>
  <si>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</si>
  <si>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</si>
  <si>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</si>
  <si>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</si>
  <si>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</si>
  <si>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</si>
  <si>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</si>
  <si>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</si>
  <si>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</si>
  <si>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</si>
  <si>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</si>
  <si>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</si>
  <si>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</si>
  <si>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</si>
  <si>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</si>
  <si>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</si>
  <si>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</si>
  <si>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</si>
  <si>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</si>
  <si>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</si>
  <si>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</si>
  <si>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</si>
  <si>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</si>
  <si>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</si>
  <si>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</si>
  <si>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</si>
  <si>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</si>
  <si>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</si>
  <si>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</si>
  <si>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</si>
  <si>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</si>
  <si>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</si>
  <si>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</si>
  <si>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</si>
  <si>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</si>
  <si>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</si>
  <si>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</si>
  <si>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</si>
  <si>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</si>
  <si>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</si>
  <si>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</si>
  <si>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</si>
  <si>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</si>
  <si>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</si>
  <si>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</si>
  <si>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</si>
  <si>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</si>
  <si>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</si>
  <si>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</si>
  <si>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</si>
  <si>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</si>
  <si>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</si>
  <si>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</si>
  <si>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</si>
  <si>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</si>
  <si>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</si>
  <si>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</si>
  <si>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</si>
  <si>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</si>
  <si>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</si>
  <si>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</si>
  <si>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</si>
  <si>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</si>
  <si>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</si>
  <si>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</si>
  <si>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</si>
  <si>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</si>
  <si>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</si>
  <si>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</si>
  <si>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</si>
  <si>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</si>
  <si>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</si>
  <si>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</si>
  <si>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</si>
  <si>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</si>
  <si>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</si>
  <si>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</si>
  <si>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</si>
  <si>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</si>
  <si>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</si>
  <si>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</si>
  <si>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</si>
  <si>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</si>
  <si>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</si>
  <si>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</si>
  <si>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</si>
  <si>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</si>
  <si>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</si>
  <si>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</si>
  <si>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</si>
  <si>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</si>
  <si>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</si>
  <si>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</si>
  <si>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</si>
  <si>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</si>
  <si>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</si>
  <si>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</si>
  <si>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</si>
  <si>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</si>
  <si>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</si>
  <si>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</si>
  <si>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</si>
  <si>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</si>
  <si>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</si>
  <si>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</si>
  <si>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</si>
  <si>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</si>
  <si>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</si>
  <si>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</si>
  <si>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</si>
  <si>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</si>
  <si>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</si>
  <si>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</si>
  <si>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</si>
  <si>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</si>
  <si>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</si>
  <si>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</si>
  <si>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</si>
  <si>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</si>
  <si>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</si>
  <si>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</si>
  <si>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</si>
  <si>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</si>
  <si>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</si>
  <si>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</si>
  <si>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</si>
  <si>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</si>
  <si>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</si>
  <si>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</si>
  <si>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</si>
  <si>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</si>
  <si>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</si>
  <si>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</si>
  <si>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</si>
  <si>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</si>
  <si>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</si>
  <si>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</si>
  <si>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</si>
  <si>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</si>
  <si>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</si>
  <si>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</si>
  <si>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</si>
  <si>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</si>
  <si>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</si>
  <si>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</si>
  <si>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</si>
  <si>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</si>
  <si>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</si>
  <si>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</si>
  <si>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</si>
  <si>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</si>
  <si>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</si>
  <si>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</si>
  <si>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</si>
  <si>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</si>
  <si>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</si>
  <si>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</si>
  <si>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</si>
  <si>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</si>
  <si>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</si>
  <si>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</si>
  <si>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</si>
  <si>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</si>
  <si>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</si>
  <si>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</si>
  <si>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</si>
  <si>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</si>
  <si>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</si>
  <si>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</si>
  <si>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</si>
  <si>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</si>
  <si>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</si>
  <si>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</si>
  <si>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</si>
  <si>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</si>
  <si>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</si>
  <si>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</si>
  <si>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</si>
  <si>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</si>
  <si>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</si>
  <si>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</si>
  <si>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</si>
  <si>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</si>
  <si>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</si>
  <si>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</si>
  <si>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</si>
  <si>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</si>
  <si>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</si>
  <si>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</si>
  <si>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</si>
  <si>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</si>
  <si>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</si>
  <si>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</si>
  <si>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</si>
  <si>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</si>
  <si>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</si>
  <si>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</si>
  <si>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</si>
  <si>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</si>
  <si>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</si>
  <si>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</si>
  <si>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</si>
  <si>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</si>
  <si>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</si>
  <si>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</si>
  <si>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</si>
  <si>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</si>
  <si>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</si>
  <si>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</si>
  <si>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</si>
  <si>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</si>
  <si>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</si>
  <si>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</si>
  <si>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</si>
  <si>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</si>
  <si>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</si>
  <si>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</si>
  <si>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</si>
  <si>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</si>
  <si>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</si>
  <si>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</si>
  <si>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</si>
  <si>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</si>
  <si>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</si>
  <si>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</si>
  <si>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</si>
  <si>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</si>
  <si>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</si>
  <si>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</si>
  <si>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</si>
  <si>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</si>
  <si>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</si>
  <si>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</si>
  <si>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</si>
  <si>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</si>
  <si>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</si>
  <si>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</si>
  <si>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</si>
  <si>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</si>
  <si>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</si>
  <si>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</si>
  <si>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</si>
  <si>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</si>
  <si>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</si>
  <si>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</si>
  <si>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</si>
  <si>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</si>
  <si>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</si>
  <si>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</si>
  <si>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</si>
  <si>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</si>
  <si>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</si>
  <si>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</si>
  <si>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</si>
  <si>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</si>
  <si>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</si>
  <si>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</si>
  <si>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</si>
  <si>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</si>
  <si>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</si>
  <si>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</si>
  <si>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</si>
  <si>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</si>
  <si>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</si>
  <si>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</si>
  <si>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</si>
  <si>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</si>
  <si>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</si>
  <si>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</si>
  <si>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</si>
  <si>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</si>
  <si>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</si>
  <si>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</si>
  <si>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</si>
  <si>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</si>
  <si>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</si>
  <si>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</si>
  <si>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</si>
  <si>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</si>
  <si>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</si>
  <si>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</si>
  <si>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</si>
  <si>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</si>
  <si>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</si>
  <si>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</si>
  <si>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</si>
  <si>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</si>
  <si>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</si>
  <si>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</si>
  <si>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</si>
  <si>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</si>
  <si>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</si>
  <si>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</si>
  <si>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</si>
  <si>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</si>
  <si>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</si>
  <si>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</si>
  <si>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</si>
  <si>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</si>
  <si>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</si>
  <si>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</si>
  <si>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</si>
  <si>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</si>
  <si>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</si>
  <si>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</si>
  <si>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</si>
  <si>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</si>
  <si>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</si>
  <si>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</si>
  <si>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</si>
  <si>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</si>
  <si>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</si>
  <si>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</si>
  <si>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</si>
  <si>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</si>
  <si>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</si>
  <si>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</si>
  <si>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</si>
  <si>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</si>
  <si>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</si>
  <si>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</si>
  <si>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</si>
  <si>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</si>
  <si>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</si>
  <si>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</si>
  <si>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</si>
  <si>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</si>
  <si>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</si>
  <si>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</si>
  <si>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</si>
  <si>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</si>
  <si>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</si>
  <si>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</si>
  <si>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</si>
  <si>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</si>
  <si>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</si>
  <si>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</si>
  <si>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</si>
  <si>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</si>
  <si>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</si>
  <si>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</si>
  <si>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</si>
  <si>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</si>
  <si>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</si>
  <si>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</si>
  <si>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</si>
  <si>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</si>
  <si>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</si>
  <si>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</si>
  <si>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</si>
  <si>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</si>
  <si>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</si>
  <si>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</si>
  <si>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</si>
  <si>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</si>
  <si>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</si>
  <si>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</si>
  <si>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</si>
  <si>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</si>
  <si>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</si>
  <si>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</si>
  <si>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</si>
  <si>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</si>
  <si>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</si>
  <si>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</si>
  <si>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</si>
  <si>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</si>
  <si>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</si>
  <si>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</si>
  <si>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</si>
  <si>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</si>
  <si>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</si>
  <si>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</si>
  <si>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</si>
  <si>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</si>
  <si>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</si>
  <si>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</si>
  <si>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</si>
  <si>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</si>
  <si>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</si>
  <si>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</si>
  <si>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</si>
  <si>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</si>
  <si>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</si>
  <si>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</si>
  <si>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</si>
  <si>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</si>
  <si>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</si>
  <si>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</si>
  <si>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</si>
  <si>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</si>
  <si>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</si>
  <si>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</si>
  <si>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</si>
  <si>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</si>
  <si>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</si>
  <si>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</si>
  <si>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</si>
  <si>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</si>
  <si>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</si>
  <si>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</si>
  <si>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</si>
  <si>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</si>
  <si>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</si>
  <si>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</si>
  <si>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</si>
  <si>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</si>
  <si>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</si>
  <si>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</si>
  <si>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</si>
  <si>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</si>
  <si>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</si>
  <si>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</si>
  <si>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</si>
  <si>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</si>
  <si>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</si>
  <si>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</si>
  <si>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</si>
  <si>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</si>
  <si>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</si>
  <si>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</si>
  <si>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</si>
  <si>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</si>
  <si>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</si>
  <si>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</si>
  <si>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</si>
  <si>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</si>
  <si>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</si>
  <si>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</si>
  <si>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</si>
  <si>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</si>
  <si>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</si>
  <si>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</si>
  <si>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</si>
  <si>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</si>
  <si>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</si>
  <si>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</si>
  <si>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</si>
  <si>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</si>
  <si>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</si>
  <si>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</si>
  <si>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</si>
  <si>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</si>
  <si>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</si>
  <si>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</si>
  <si>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</si>
  <si>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</si>
  <si>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</si>
  <si>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</si>
  <si>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</si>
  <si>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</si>
  <si>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</si>
  <si>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</si>
  <si>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</si>
  <si>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</si>
  <si>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</si>
  <si>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</si>
  <si>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</si>
  <si>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</si>
  <si>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</si>
  <si>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</si>
  <si>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</si>
  <si>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</si>
  <si>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</si>
  <si>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</si>
  <si>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</si>
  <si>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</si>
  <si>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</si>
  <si>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</si>
  <si>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</si>
  <si>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</si>
  <si>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</si>
  <si>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</si>
  <si>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</si>
  <si>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</si>
  <si>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</si>
  <si>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</si>
  <si>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</si>
  <si>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</si>
  <si>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</si>
  <si>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</si>
  <si>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</si>
  <si>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</si>
  <si>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</si>
  <si>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</si>
  <si>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</si>
  <si>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</si>
  <si>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</si>
  <si>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</si>
  <si>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</si>
  <si>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</si>
  <si>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</si>
  <si>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</si>
  <si>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</si>
  <si>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</si>
  <si>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</si>
  <si>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</si>
  <si>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</si>
  <si>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</si>
  <si>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</si>
  <si>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</si>
  <si>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</si>
  <si>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</si>
  <si>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</si>
  <si>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</si>
  <si>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</si>
  <si>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</si>
  <si>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</si>
  <si>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</si>
  <si>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</si>
  <si>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</si>
  <si>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</si>
  <si>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</si>
  <si>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</si>
  <si>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</si>
  <si>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</si>
  <si>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</si>
  <si>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</si>
  <si>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</si>
  <si>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</si>
  <si>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</si>
  <si>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</si>
  <si>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</si>
  <si>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</si>
  <si>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</si>
  <si>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</si>
  <si>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</si>
  <si>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</si>
  <si>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</si>
  <si>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</si>
  <si>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</si>
  <si>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</si>
  <si>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</si>
  <si>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</si>
  <si>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</si>
  <si>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</si>
  <si>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</si>
  <si>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</si>
  <si>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</si>
  <si>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</si>
  <si>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</si>
  <si>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</si>
  <si>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</si>
  <si>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</si>
  <si>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</si>
  <si>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</si>
  <si>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</si>
  <si>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</si>
  <si>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</si>
  <si>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</si>
  <si>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</si>
  <si>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</si>
  <si>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</si>
  <si>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</si>
  <si>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</si>
  <si>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</si>
  <si>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</si>
  <si>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</si>
  <si>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</si>
  <si>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</si>
  <si>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</si>
  <si>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</si>
  <si>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</si>
  <si>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</si>
  <si>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</si>
  <si>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</si>
  <si>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</si>
  <si>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</si>
  <si>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</si>
  <si>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</si>
  <si>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</si>
  <si>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</si>
  <si>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</si>
  <si>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</si>
  <si>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</si>
  <si>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</si>
  <si>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</si>
  <si>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</si>
  <si>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</si>
  <si>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</si>
  <si>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</si>
  <si>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</si>
  <si>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</si>
  <si>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</si>
  <si>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</si>
  <si>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</si>
  <si>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</si>
  <si>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</si>
  <si>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</si>
  <si>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</si>
  <si>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</si>
  <si>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</si>
  <si>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</si>
  <si>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</si>
  <si>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</si>
  <si>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</si>
  <si>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</si>
  <si>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</si>
  <si>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</si>
  <si>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</si>
  <si>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</si>
  <si>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</si>
  <si>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</si>
  <si>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</si>
  <si>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</si>
  <si>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</si>
  <si>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</si>
  <si>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</si>
  <si>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</si>
  <si>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</si>
  <si>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</si>
  <si>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</si>
  <si>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</si>
  <si>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</si>
  <si>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</si>
  <si>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</si>
  <si>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</si>
  <si>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</si>
  <si>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</si>
  <si>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</si>
  <si>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</si>
  <si>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</si>
  <si>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</si>
  <si>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</si>
  <si>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</si>
  <si>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</si>
  <si>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</si>
  <si>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</si>
  <si>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</si>
  <si>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</si>
  <si>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</si>
  <si>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</si>
  <si>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</si>
  <si>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</si>
  <si>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</si>
  <si>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</si>
  <si>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</si>
  <si>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</si>
  <si>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</si>
  <si>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</si>
  <si>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</si>
  <si>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</si>
  <si>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</si>
  <si>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</si>
  <si>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</si>
  <si>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</si>
  <si>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</si>
  <si>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</si>
  <si>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</si>
  <si>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</si>
  <si>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</si>
  <si>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</si>
  <si>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</si>
  <si>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</si>
  <si>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</si>
  <si>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</si>
  <si>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</si>
  <si>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</si>
  <si>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</si>
  <si>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</si>
  <si>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</si>
  <si>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</si>
  <si>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</si>
  <si>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</si>
  <si>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</si>
  <si>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</si>
  <si>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</si>
  <si>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</si>
  <si>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</si>
  <si>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</si>
  <si>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</si>
  <si>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</si>
  <si>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</si>
  <si>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</si>
  <si>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</si>
  <si>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</si>
  <si>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</si>
  <si>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</si>
  <si>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</si>
  <si>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</si>
  <si>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</si>
  <si>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</si>
  <si>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</si>
  <si>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</si>
  <si>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</si>
  <si>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</si>
  <si>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</si>
  <si>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</si>
  <si>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</si>
  <si>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</si>
  <si>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</si>
  <si>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</si>
  <si>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</si>
  <si>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</si>
  <si>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</si>
  <si>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</si>
  <si>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</si>
  <si>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</si>
  <si>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</si>
  <si>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</si>
  <si>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</si>
  <si>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</si>
  <si>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</si>
  <si>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</si>
  <si>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</si>
  <si>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</si>
  <si>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</si>
  <si>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</si>
  <si>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</si>
  <si>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</si>
  <si>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</si>
  <si>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</si>
  <si>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</si>
  <si>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</si>
  <si>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</si>
  <si>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</si>
  <si>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</si>
  <si>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</si>
  <si>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</si>
  <si>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</si>
  <si>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</si>
  <si>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</si>
  <si>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</si>
  <si>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</si>
  <si>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</si>
  <si>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</si>
  <si>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</si>
  <si>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</si>
  <si>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</si>
  <si>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</si>
  <si>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</si>
  <si>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</si>
  <si>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</si>
  <si>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</si>
  <si>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</si>
  <si>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</si>
  <si>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</si>
  <si>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</si>
  <si>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</si>
  <si>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</si>
  <si>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</si>
  <si>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</si>
  <si>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</si>
  <si>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</si>
  <si>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</si>
  <si>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</si>
  <si>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</si>
  <si>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</si>
  <si>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</si>
  <si>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</si>
  <si>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</si>
  <si>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</si>
  <si>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</si>
  <si>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</si>
  <si>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</si>
  <si>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</si>
  <si>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</si>
  <si>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</si>
  <si>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</si>
  <si>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</si>
  <si>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</si>
  <si>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</si>
  <si>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</si>
  <si>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</si>
  <si>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</si>
  <si>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</si>
  <si>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</si>
  <si>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</si>
  <si>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</si>
  <si>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</si>
  <si>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</si>
  <si>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</si>
  <si>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</si>
  <si>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</si>
  <si>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</si>
  <si>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</si>
  <si>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</si>
  <si>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</si>
  <si>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</si>
  <si>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</si>
  <si>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</si>
  <si>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</si>
  <si>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</si>
  <si>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</si>
  <si>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</si>
  <si>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</si>
  <si>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</si>
  <si>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</si>
  <si>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</si>
  <si>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</si>
  <si>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</si>
  <si>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</si>
  <si>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</si>
  <si>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</si>
  <si>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</si>
  <si>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</si>
  <si>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</si>
  <si>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</si>
  <si>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</si>
  <si>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</si>
  <si>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</si>
  <si>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</si>
  <si>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</si>
  <si>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</si>
  <si>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</si>
  <si>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</si>
  <si>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</si>
  <si>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</si>
  <si>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</si>
  <si>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</si>
  <si>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</si>
  <si>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</si>
  <si>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</si>
  <si>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</si>
  <si>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</si>
  <si>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</si>
  <si>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</si>
  <si>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</si>
  <si>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</si>
  <si>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</si>
  <si>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</si>
  <si>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</si>
  <si>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</si>
  <si>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</si>
  <si>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</si>
  <si>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</si>
  <si>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</si>
  <si>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</si>
  <si>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</si>
  <si>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</si>
  <si>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</si>
  <si>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</si>
  <si>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</si>
  <si>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</si>
  <si>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</si>
  <si>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</si>
  <si>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</si>
  <si>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</si>
  <si>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</si>
  <si>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</si>
  <si>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</si>
  <si>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</si>
  <si>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</si>
  <si>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</si>
  <si>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</si>
  <si>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</si>
  <si>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</si>
  <si>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</si>
  <si>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</si>
  <si>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</si>
  <si>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</si>
  <si>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</si>
  <si>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</si>
  <si>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</si>
  <si>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</si>
  <si>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</si>
  <si>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</si>
  <si>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</si>
  <si>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</si>
  <si>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</si>
  <si>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</si>
  <si>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</si>
  <si>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</si>
  <si>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</si>
  <si>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</si>
  <si>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</si>
  <si>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</si>
  <si>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</si>
  <si>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</si>
  <si>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</si>
  <si>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</si>
  <si>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</si>
  <si>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</si>
  <si>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</si>
  <si>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</si>
  <si>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</si>
  <si>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</si>
  <si>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</si>
  <si>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</si>
  <si>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</si>
  <si>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</si>
  <si>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</si>
  <si>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</si>
  <si>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</si>
  <si>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</si>
  <si>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</si>
  <si>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</si>
  <si>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</si>
  <si>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</si>
  <si>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</si>
  <si>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</si>
  <si>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</si>
  <si>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</si>
  <si>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</si>
  <si>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</si>
  <si>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</si>
  <si>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</si>
  <si>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</si>
  <si>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</si>
  <si>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</si>
  <si>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</si>
  <si>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</si>
  <si>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</si>
  <si>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</si>
  <si>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</si>
  <si>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</si>
  <si>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</si>
  <si>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</si>
  <si>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</si>
  <si>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</si>
  <si>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</si>
  <si>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</si>
  <si>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</si>
  <si>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</si>
  <si>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</si>
  <si>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</si>
  <si>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</si>
  <si>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</si>
  <si>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</si>
  <si>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</si>
  <si>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</si>
  <si>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</si>
  <si>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</si>
  <si>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</si>
  <si>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</si>
  <si>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</si>
  <si>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</si>
  <si>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</si>
  <si>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</si>
  <si>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</si>
  <si>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</si>
  <si>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</si>
  <si>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</si>
  <si>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</si>
  <si>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</si>
  <si>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</si>
  <si>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</si>
  <si>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</si>
  <si>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</si>
  <si>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</si>
  <si>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</si>
  <si>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</si>
  <si>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</si>
  <si>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</si>
  <si>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</si>
  <si>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</si>
  <si>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</si>
  <si>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</si>
  <si>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</si>
  <si>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</si>
  <si>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</si>
  <si>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</si>
  <si>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</si>
  <si>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</si>
  <si>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</si>
  <si>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</si>
  <si>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</si>
  <si>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</si>
  <si>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</si>
  <si>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</si>
  <si>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</si>
  <si>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</si>
  <si>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</si>
  <si>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</si>
  <si>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</si>
  <si>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</si>
  <si>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</si>
  <si>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</si>
  <si>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</si>
  <si>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</si>
  <si>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</si>
  <si>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</si>
  <si>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</si>
  <si>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</si>
  <si>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</si>
  <si>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</si>
  <si>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</si>
  <si>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</si>
  <si>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</si>
  <si>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</si>
  <si>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</si>
  <si>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</si>
  <si>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</si>
  <si>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</si>
  <si>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</si>
  <si>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</si>
  <si>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</si>
  <si>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</si>
  <si>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</si>
  <si>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</si>
  <si>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</si>
  <si>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</si>
  <si>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</si>
  <si>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</si>
  <si>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</si>
  <si>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</si>
  <si>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</si>
  <si>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</si>
  <si>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</si>
  <si>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</si>
  <si>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</si>
  <si>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</si>
  <si>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</si>
  <si>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</si>
  <si>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</si>
  <si>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</si>
  <si>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</si>
  <si>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</si>
  <si>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</si>
  <si>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</si>
  <si>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</si>
  <si>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</si>
  <si>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</si>
  <si>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</si>
  <si>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</si>
  <si>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</si>
  <si>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</si>
  <si>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</si>
  <si>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</si>
  <si>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</si>
  <si>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</si>
  <si>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</si>
  <si>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</si>
  <si>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</si>
  <si>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</si>
  <si>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</si>
  <si>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</si>
  <si>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</si>
  <si>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</si>
  <si>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</si>
  <si>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</si>
  <si>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</si>
  <si>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</si>
  <si>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</si>
  <si>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</si>
  <si>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</si>
  <si>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</si>
  <si>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</si>
  <si>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</si>
  <si>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</si>
  <si>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</si>
  <si>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</si>
  <si>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</si>
  <si>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</si>
  <si>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</si>
  <si>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</si>
  <si>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</si>
  <si>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</si>
  <si>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</si>
  <si>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</si>
  <si>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</si>
  <si>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</si>
  <si>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</si>
  <si>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</si>
  <si>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</si>
  <si>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</si>
  <si>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</si>
  <si>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</si>
  <si>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</si>
  <si>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</si>
  <si>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</si>
  <si>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</si>
  <si>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</si>
  <si>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</si>
  <si>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</si>
  <si>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</si>
  <si>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</si>
  <si>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</si>
  <si>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</si>
  <si>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</si>
  <si>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</si>
  <si>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</si>
  <si>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</si>
  <si>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</si>
  <si>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</si>
  <si>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</si>
  <si>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</si>
  <si>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</si>
  <si>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</si>
  <si>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</si>
  <si>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</si>
  <si>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</si>
  <si>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</si>
  <si>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</si>
  <si>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</si>
  <si>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</si>
  <si>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</si>
  <si>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</si>
  <si>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</si>
  <si>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</si>
  <si>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</si>
  <si>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</si>
  <si>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</si>
  <si>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</si>
  <si>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</si>
  <si>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</si>
  <si>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</si>
  <si>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</si>
  <si>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</si>
  <si>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</si>
  <si>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</si>
  <si>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</si>
  <si>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</si>
  <si>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</si>
  <si>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</si>
  <si>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</si>
  <si>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</si>
  <si>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</si>
  <si>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</si>
  <si>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</si>
  <si>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</si>
  <si>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</si>
  <si>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</si>
  <si>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</si>
  <si>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</si>
  <si>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</si>
  <si>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</si>
  <si>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</si>
  <si>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</si>
  <si>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</si>
  <si>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</si>
  <si>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</si>
  <si>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</si>
  <si>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</si>
  <si>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</si>
  <si>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</si>
  <si>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</si>
  <si>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</si>
  <si>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</si>
  <si>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</si>
  <si>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</si>
  <si>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</si>
  <si>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</si>
  <si>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</si>
  <si>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</si>
  <si>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</si>
  <si>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</si>
  <si>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</si>
  <si>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</si>
  <si>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</si>
  <si>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</si>
  <si>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</si>
  <si>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</si>
  <si>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</si>
  <si>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</si>
  <si>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</si>
  <si>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</si>
  <si>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</si>
  <si>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</si>
  <si>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</si>
  <si>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</si>
  <si>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</si>
  <si>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</si>
  <si>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</si>
  <si>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</si>
  <si>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</si>
  <si>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</si>
  <si>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</si>
  <si>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</si>
  <si>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</si>
  <si>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</si>
  <si>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</si>
  <si>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</si>
  <si>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</si>
  <si>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</si>
  <si>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</si>
  <si>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</si>
  <si>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</si>
  <si>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</si>
  <si>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</si>
  <si>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</si>
  <si>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</si>
  <si>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</si>
  <si>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</si>
  <si>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</si>
  <si>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</si>
  <si>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</si>
  <si>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</si>
  <si>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</si>
  <si>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</si>
  <si>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</si>
  <si>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</si>
  <si>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</si>
  <si>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</si>
  <si>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</si>
  <si>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</si>
  <si>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</si>
  <si>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</si>
  <si>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</si>
  <si>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</si>
  <si>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</si>
  <si>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</si>
  <si>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</si>
  <si>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</si>
  <si>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</si>
  <si>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</si>
  <si>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</si>
  <si>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</si>
  <si>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</si>
  <si>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</si>
  <si>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</si>
  <si>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</si>
  <si>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</si>
  <si>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</si>
  <si>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</si>
  <si>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</si>
  <si>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</si>
  <si>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</si>
  <si>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</si>
  <si>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</si>
  <si>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</si>
  <si>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</si>
  <si>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</si>
  <si>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</si>
  <si>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</si>
  <si>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</si>
  <si>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</si>
  <si>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</si>
  <si>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</si>
  <si>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</si>
  <si>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</si>
  <si>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</si>
  <si>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</si>
  <si>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</si>
  <si>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</si>
  <si>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</si>
  <si>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</si>
  <si>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</si>
  <si>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</si>
  <si>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</si>
  <si>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</si>
  <si>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</si>
  <si>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</si>
  <si>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</si>
  <si>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</si>
  <si>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</si>
  <si>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</si>
  <si>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</si>
  <si>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</si>
  <si>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</si>
  <si>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</si>
  <si>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</si>
  <si>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</si>
  <si>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</si>
  <si>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</si>
  <si>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</si>
  <si>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</si>
  <si>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</si>
  <si>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</si>
  <si>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</si>
  <si>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</si>
  <si>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</si>
  <si>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</si>
  <si>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</si>
  <si>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</si>
  <si>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</si>
  <si>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</si>
  <si>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</si>
  <si>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</si>
  <si>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</si>
  <si>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</si>
  <si>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</si>
  <si>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</si>
  <si>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</si>
  <si>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</si>
  <si>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</si>
  <si>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</si>
  <si>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</si>
  <si>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</si>
  <si>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</si>
  <si>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</si>
  <si>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</si>
  <si>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</si>
  <si>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</si>
  <si>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</si>
  <si>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</si>
  <si>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</si>
  <si>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</si>
  <si>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</si>
  <si>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</si>
  <si>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</si>
  <si>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</si>
  <si>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</si>
  <si>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</si>
  <si>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</si>
  <si>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</si>
  <si>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</si>
  <si>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</si>
  <si>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</si>
  <si>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</si>
  <si>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</si>
  <si>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</si>
  <si>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</si>
  <si>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</si>
  <si>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</si>
  <si>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</si>
  <si>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</si>
  <si>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</si>
  <si>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</si>
  <si>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</si>
  <si>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</si>
  <si>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</si>
  <si>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</si>
  <si>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</si>
  <si>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</si>
  <si>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</si>
  <si>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</si>
  <si>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</si>
  <si>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</si>
  <si>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</si>
  <si>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</si>
  <si>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</si>
  <si>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</si>
  <si>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</si>
  <si>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</si>
  <si>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</si>
  <si>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</si>
  <si>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</si>
  <si>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</si>
  <si>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</si>
  <si>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</si>
  <si>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</si>
  <si>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</si>
  <si>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</si>
  <si>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</si>
  <si>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</si>
  <si>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</si>
  <si>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</si>
  <si>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</si>
  <si>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</si>
  <si>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</si>
  <si>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</si>
  <si>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</si>
  <si>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</si>
  <si>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</si>
  <si>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</si>
  <si>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</si>
  <si>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</si>
  <si>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</si>
  <si>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</si>
  <si>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</si>
  <si>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</si>
  <si>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</si>
  <si>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</si>
  <si>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</si>
  <si>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</si>
  <si>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</si>
  <si>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</si>
  <si>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</si>
  <si>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</si>
  <si>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</si>
  <si>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</si>
  <si>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</si>
  <si>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</si>
  <si>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</si>
  <si>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</si>
  <si>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</si>
  <si>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</si>
  <si>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</si>
  <si>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</si>
  <si>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</si>
  <si>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</si>
  <si>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</si>
  <si>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</si>
  <si>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</si>
  <si>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</si>
  <si>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</si>
  <si>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</si>
  <si>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</si>
  <si>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</si>
  <si>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</si>
  <si>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</si>
  <si>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</si>
  <si>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</si>
  <si>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</si>
  <si>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</si>
  <si>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</si>
  <si>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</si>
  <si>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</si>
  <si>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</si>
  <si>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</si>
  <si>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</si>
  <si>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</si>
  <si>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</si>
  <si>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</si>
  <si>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</si>
  <si>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</si>
  <si>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</si>
  <si>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</si>
  <si>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</si>
  <si>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</si>
  <si>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</si>
  <si>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</si>
  <si>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</si>
  <si>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</si>
  <si>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</si>
  <si>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</si>
  <si>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</si>
  <si>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</si>
  <si>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</si>
  <si>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</si>
  <si>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</si>
  <si>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</si>
  <si>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</si>
  <si>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</si>
  <si>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</si>
  <si>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</si>
  <si>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</si>
  <si>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</si>
  <si>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</si>
  <si>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</si>
  <si>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</si>
  <si>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</si>
  <si>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</si>
  <si>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</si>
  <si>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</si>
  <si>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</si>
  <si>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</si>
  <si>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</si>
  <si>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</si>
  <si>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</si>
  <si>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</si>
  <si>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</si>
  <si>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</si>
  <si>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</si>
  <si>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</si>
  <si>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</si>
  <si>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</si>
  <si>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</si>
  <si>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</si>
  <si>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</si>
  <si>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</si>
  <si>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</si>
  <si>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</si>
  <si>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</si>
  <si>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</si>
  <si>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</si>
  <si>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</si>
  <si>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</si>
  <si>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</si>
  <si>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</si>
  <si>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</si>
  <si>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</si>
  <si>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</si>
  <si>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</si>
  <si>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</si>
  <si>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</si>
  <si>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</si>
  <si>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</si>
  <si>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</si>
  <si>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</si>
  <si>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</si>
  <si>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</si>
  <si>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</si>
  <si>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</si>
  <si>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</si>
  <si>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</si>
  <si>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</si>
  <si>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</si>
  <si>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</si>
  <si>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</si>
  <si>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</si>
  <si>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</si>
  <si>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</si>
  <si>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</si>
  <si>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</si>
  <si>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</si>
  <si>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</si>
  <si>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</si>
  <si>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</si>
  <si>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</si>
  <si>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</si>
  <si>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</si>
  <si>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</si>
  <si>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</si>
  <si>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</si>
  <si>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</si>
  <si>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</si>
  <si>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</si>
  <si>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</si>
  <si>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</si>
  <si>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</si>
  <si>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</si>
  <si>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</si>
  <si>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</si>
  <si>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</si>
  <si>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</si>
  <si>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</si>
  <si>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</si>
  <si>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</si>
  <si>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</si>
  <si>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</si>
  <si>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</si>
  <si>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</si>
  <si>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</si>
  <si>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</si>
  <si>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</si>
  <si>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</si>
  <si>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</si>
  <si>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</si>
  <si>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</si>
  <si>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</si>
  <si>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</si>
  <si>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</si>
  <si>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</si>
  <si>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</si>
  <si>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</si>
  <si>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</si>
  <si>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</si>
  <si>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</si>
  <si>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</si>
  <si>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</si>
  <si>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</si>
  <si>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</si>
  <si>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</si>
  <si>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</si>
  <si>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</si>
  <si>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</si>
  <si>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</si>
  <si>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</si>
  <si>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</si>
  <si>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</si>
  <si>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</si>
  <si>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</si>
  <si>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</si>
  <si>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</si>
  <si>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</si>
  <si>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</si>
  <si>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</si>
  <si>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</si>
  <si>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</si>
  <si>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</si>
  <si>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</si>
  <si>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</si>
  <si>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</si>
  <si>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</si>
  <si>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</si>
  <si>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</si>
  <si>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</si>
  <si>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</si>
  <si>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</si>
  <si>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</si>
  <si>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</si>
  <si>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</si>
  <si>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</si>
  <si>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</si>
  <si>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</si>
  <si>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</si>
  <si>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</si>
  <si>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</si>
  <si>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</si>
  <si>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</si>
  <si>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</si>
  <si>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</si>
  <si>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</si>
  <si>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</si>
  <si>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</si>
  <si>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</si>
  <si>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</si>
  <si>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</si>
  <si>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</si>
  <si>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</si>
  <si>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</si>
  <si>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</si>
  <si>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</si>
  <si>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</si>
  <si>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</si>
  <si>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</si>
  <si>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</si>
  <si>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</si>
  <si>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</si>
  <si>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</si>
  <si>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</si>
  <si>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</si>
  <si>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</si>
  <si>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</si>
  <si>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</si>
  <si>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</si>
  <si>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</si>
  <si>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</si>
  <si>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</si>
  <si>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</si>
  <si>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</si>
  <si>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</si>
  <si>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</si>
  <si>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</si>
  <si>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</si>
  <si>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</si>
  <si>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</si>
  <si>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</si>
  <si>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</si>
  <si>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</si>
  <si>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</si>
  <si>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</si>
  <si>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</si>
  <si>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</si>
  <si>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</si>
  <si>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</si>
  <si>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</si>
  <si>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</si>
  <si>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</si>
  <si>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</si>
  <si>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</si>
  <si>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</si>
  <si>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</si>
  <si>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</si>
  <si>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</si>
  <si>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</si>
  <si>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</si>
  <si>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</si>
  <si>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</si>
  <si>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</si>
  <si>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</si>
  <si>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</si>
  <si>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</si>
  <si>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</si>
  <si>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</si>
  <si>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</si>
  <si>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</si>
  <si>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</si>
  <si>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</si>
  <si>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</si>
  <si>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</si>
  <si>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</si>
  <si>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</si>
  <si>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</si>
  <si>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</si>
  <si>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</si>
  <si>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</si>
  <si>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</si>
  <si>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</si>
  <si>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</si>
  <si>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</si>
  <si>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</si>
  <si>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</si>
  <si>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</si>
  <si>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</si>
  <si>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</si>
  <si>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</si>
  <si>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</si>
  <si>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</si>
  <si>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</si>
  <si>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</si>
  <si>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</si>
  <si>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</si>
  <si>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</si>
  <si>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</si>
  <si>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</si>
  <si>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</si>
  <si>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</si>
  <si>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</si>
  <si>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</si>
  <si>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</si>
  <si>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</si>
  <si>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</si>
  <si>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</si>
  <si>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</si>
  <si>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</si>
  <si>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</si>
  <si>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</si>
  <si>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</si>
  <si>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</si>
  <si>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</si>
  <si>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</si>
  <si>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</si>
  <si>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</si>
  <si>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</si>
  <si>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</si>
  <si>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</si>
  <si>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</si>
  <si>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</si>
  <si>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</si>
  <si>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</si>
  <si>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</si>
  <si>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</si>
  <si>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</si>
  <si>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</si>
  <si>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</si>
  <si>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</si>
  <si>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</si>
  <si>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</si>
  <si>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</si>
  <si>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</si>
  <si>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</si>
  <si>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</si>
  <si>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</si>
  <si>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</si>
  <si>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</si>
  <si>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</si>
  <si>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</si>
  <si>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</si>
  <si>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</si>
  <si>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</si>
  <si>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</si>
  <si>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</si>
  <si>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</si>
  <si>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</si>
  <si>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</si>
  <si>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</si>
  <si>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</si>
  <si>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</si>
  <si>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</si>
  <si>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</si>
  <si>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</si>
  <si>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</si>
  <si>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</si>
  <si>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</si>
  <si>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</si>
  <si>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</si>
  <si>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</si>
  <si>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</si>
  <si>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</si>
  <si>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</si>
  <si>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</si>
  <si>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</si>
  <si>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</si>
  <si>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</si>
  <si>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</si>
  <si>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</si>
  <si>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</si>
  <si>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</si>
  <si>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</si>
  <si>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</si>
  <si>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</si>
  <si>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</si>
  <si>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</si>
  <si>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</si>
  <si>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</si>
  <si>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</si>
  <si>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</si>
  <si>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</si>
  <si>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</si>
  <si>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</si>
  <si>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</si>
  <si>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</si>
  <si>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</si>
  <si>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</si>
  <si>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</si>
  <si>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</si>
  <si>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</si>
  <si>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</si>
  <si>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</si>
  <si>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</si>
  <si>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</si>
  <si>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</si>
  <si>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</si>
  <si>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</si>
  <si>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</si>
  <si>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</si>
  <si>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</si>
  <si>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</si>
  <si>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</si>
  <si>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</si>
  <si>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</si>
  <si>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</si>
  <si>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</si>
  <si>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</si>
  <si>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</si>
  <si>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</si>
  <si>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</si>
  <si>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</si>
  <si>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</si>
  <si>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</si>
  <si>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</si>
  <si>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</si>
  <si>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</si>
  <si>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</si>
  <si>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</si>
  <si>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</si>
  <si>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</si>
  <si>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</si>
  <si>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</si>
  <si>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</si>
  <si>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</si>
  <si>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</si>
  <si>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</si>
  <si>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</si>
  <si>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</si>
  <si>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</si>
  <si>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</si>
  <si>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</si>
  <si>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</si>
  <si>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</si>
  <si>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</si>
  <si>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</si>
  <si>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</si>
  <si>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</si>
  <si>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</si>
  <si>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</si>
  <si>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</si>
  <si>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</si>
  <si>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</si>
  <si>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</si>
  <si>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</si>
  <si>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</si>
  <si>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</si>
  <si>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</si>
  <si>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</si>
  <si>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</si>
  <si>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</si>
  <si>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</si>
  <si>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</si>
  <si>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</si>
  <si>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</si>
  <si>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</si>
  <si>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</si>
  <si>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</si>
  <si>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</si>
  <si>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</si>
  <si>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</si>
  <si>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</si>
  <si>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</si>
  <si>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</si>
  <si>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</si>
  <si>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</si>
  <si>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</si>
  <si>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</si>
  <si>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</si>
  <si>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</si>
  <si>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</si>
  <si>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</si>
  <si>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</si>
  <si>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</si>
  <si>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</si>
  <si>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</si>
  <si>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</si>
  <si>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</si>
  <si>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</si>
  <si>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</si>
  <si>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</si>
  <si>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</si>
  <si>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</si>
  <si>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</si>
  <si>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</si>
  <si>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</si>
  <si>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</si>
  <si>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</si>
  <si>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</si>
  <si>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</si>
  <si>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</si>
  <si>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</si>
  <si>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</si>
  <si>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</si>
  <si>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</si>
  <si>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</si>
  <si>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</si>
  <si>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</si>
  <si>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</si>
  <si>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</si>
  <si>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</si>
  <si>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</si>
  <si>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</si>
  <si>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</si>
  <si>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</si>
  <si>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</si>
  <si>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</si>
  <si>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</si>
  <si>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</si>
  <si>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</si>
  <si>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</si>
  <si>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</si>
  <si>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</si>
  <si>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</si>
  <si>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</si>
  <si>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</si>
  <si>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</si>
  <si>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</si>
  <si>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</si>
  <si>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</si>
  <si>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</si>
  <si>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</si>
  <si>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</si>
  <si>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</si>
  <si>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</si>
  <si>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</si>
  <si>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</si>
  <si>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</si>
  <si>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</si>
  <si>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</si>
  <si>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</si>
  <si>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</si>
  <si>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</si>
  <si>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</si>
  <si>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</si>
  <si>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</si>
  <si>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</si>
  <si>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</si>
  <si>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</si>
  <si>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</si>
  <si>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</si>
  <si>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</si>
  <si>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</si>
  <si>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</si>
  <si>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</si>
  <si>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</si>
  <si>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</si>
  <si>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</si>
  <si>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</si>
  <si>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</si>
  <si>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</si>
  <si>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</si>
  <si>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</si>
  <si>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</si>
  <si>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</si>
  <si>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</si>
  <si>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</si>
  <si>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</si>
  <si>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</si>
  <si>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</si>
  <si>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</si>
  <si>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</si>
  <si>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</si>
  <si>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</si>
  <si>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</si>
  <si>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</si>
  <si>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</si>
  <si>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</si>
  <si>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</si>
  <si>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</si>
  <si>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</si>
  <si>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</si>
  <si>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</si>
  <si>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</si>
  <si>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</si>
  <si>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</si>
  <si>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</si>
  <si>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</si>
  <si>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</si>
  <si>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</si>
  <si>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</si>
  <si>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</si>
  <si>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</si>
  <si>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</si>
  <si>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</si>
  <si>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</si>
  <si>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</si>
  <si>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</si>
  <si>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</si>
  <si>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</si>
  <si>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</si>
  <si>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</si>
  <si>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</si>
  <si>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</si>
  <si>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</si>
  <si>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</si>
  <si>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</si>
  <si>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</si>
  <si>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</si>
  <si>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</si>
  <si>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</si>
  <si>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</si>
  <si>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</si>
  <si>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</si>
  <si>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</si>
  <si>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</si>
  <si>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</si>
  <si>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</si>
  <si>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</si>
  <si>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</si>
  <si>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</si>
  <si>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</si>
  <si>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</si>
  <si>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</si>
  <si>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</si>
  <si>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</si>
  <si>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</si>
  <si>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</si>
  <si>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</si>
  <si>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</si>
  <si>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</si>
  <si>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</si>
  <si>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</si>
  <si>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</si>
  <si>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</si>
  <si>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</si>
  <si>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</si>
  <si>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</si>
  <si>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</si>
  <si>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</si>
  <si>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</si>
  <si>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</si>
  <si>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</si>
  <si>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</si>
  <si>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</si>
  <si>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</si>
  <si>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</si>
  <si>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</si>
  <si>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</si>
  <si>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</si>
  <si>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</si>
  <si>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</si>
  <si>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</si>
  <si>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</si>
  <si>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</si>
  <si>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</si>
  <si>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</si>
  <si>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</si>
  <si>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</si>
  <si>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</si>
  <si>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</si>
  <si>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</si>
  <si>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</si>
  <si>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</si>
  <si>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</si>
  <si>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</si>
  <si>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</si>
  <si>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</si>
  <si>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</si>
  <si>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</si>
  <si>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</si>
  <si>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</si>
  <si>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</si>
  <si>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</si>
  <si>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</si>
  <si>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</si>
  <si>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</si>
  <si>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</si>
  <si>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</si>
  <si>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</si>
  <si>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</si>
  <si>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</si>
  <si>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</si>
  <si>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</si>
  <si>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</si>
  <si>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</si>
  <si>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</si>
  <si>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</si>
  <si>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</si>
  <si>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</si>
  <si>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</si>
  <si>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</si>
  <si>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</si>
  <si>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</si>
  <si>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</si>
  <si>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</si>
  <si>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</si>
  <si>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</si>
  <si>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</si>
  <si>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</si>
  <si>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</si>
  <si>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</si>
  <si>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</si>
  <si>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</si>
  <si>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</si>
  <si>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</si>
  <si>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</si>
  <si>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</si>
  <si>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</si>
  <si>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</si>
  <si>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</si>
  <si>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</si>
  <si>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</si>
  <si>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</si>
  <si>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</si>
  <si>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</si>
  <si>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</si>
  <si>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</si>
  <si>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</si>
  <si>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</si>
  <si>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</si>
  <si>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</si>
  <si>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</si>
  <si>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</si>
  <si>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</si>
  <si>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</si>
  <si>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</si>
  <si>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</si>
  <si>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</si>
  <si>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</si>
  <si>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</si>
  <si>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</si>
  <si>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</si>
  <si>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</si>
  <si>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</si>
  <si>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</si>
  <si>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</si>
  <si>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</si>
  <si>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</si>
  <si>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</si>
  <si>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</si>
  <si>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</si>
  <si>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</si>
  <si>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</si>
  <si>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</si>
  <si>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</si>
  <si>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</si>
  <si>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</si>
  <si>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</si>
  <si>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</si>
  <si>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</si>
  <si>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</si>
  <si>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</si>
  <si>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</si>
  <si>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</si>
  <si>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</si>
  <si>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</si>
  <si>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</si>
  <si>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</si>
  <si>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</si>
  <si>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</si>
  <si>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</si>
  <si>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</si>
  <si>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</si>
  <si>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</si>
  <si>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</si>
  <si>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</si>
  <si>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</si>
  <si>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</si>
  <si>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</si>
  <si>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</si>
  <si>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</si>
  <si>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</si>
  <si>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</si>
  <si>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</si>
  <si>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</si>
  <si>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</si>
  <si>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</si>
  <si>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</si>
  <si>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</si>
  <si>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</si>
  <si>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</si>
  <si>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</si>
  <si>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</si>
  <si>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</si>
  <si>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</si>
  <si>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</si>
  <si>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</si>
  <si>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</si>
  <si>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</si>
  <si>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</si>
  <si>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</si>
  <si>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</si>
  <si>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</si>
  <si>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</si>
  <si>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</si>
  <si>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</si>
  <si>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</si>
  <si>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</si>
  <si>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</si>
  <si>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</si>
  <si>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</si>
  <si>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</si>
  <si>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</si>
  <si>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</si>
  <si>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</si>
  <si>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</si>
  <si>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</si>
  <si>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</si>
  <si>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</si>
  <si>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</si>
  <si>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</si>
  <si>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</si>
  <si>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</si>
  <si>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</si>
  <si>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</si>
  <si>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</si>
  <si>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</si>
  <si>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</si>
  <si>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</si>
  <si>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</si>
  <si>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</si>
  <si>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</si>
  <si>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</si>
  <si>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</si>
  <si>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</si>
  <si>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</si>
  <si>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</si>
  <si>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</si>
  <si>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</si>
  <si>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</si>
  <si>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</si>
  <si>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</si>
  <si>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</si>
  <si>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</si>
  <si>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</si>
  <si>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</si>
  <si>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</si>
  <si>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</si>
  <si>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</si>
  <si>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</si>
  <si>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</si>
  <si>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</si>
  <si>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</si>
  <si>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</si>
  <si>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</si>
  <si>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</si>
  <si>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</si>
  <si>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</si>
  <si>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</si>
  <si>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</si>
  <si>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</si>
  <si>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</si>
  <si>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</si>
  <si>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</si>
  <si>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</si>
  <si>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</si>
  <si>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</si>
  <si>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</si>
  <si>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</si>
  <si>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</si>
  <si>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</si>
  <si>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</si>
  <si>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</si>
  <si>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</si>
  <si>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</si>
  <si>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</si>
  <si>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</si>
  <si>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</si>
  <si>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</si>
  <si>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</si>
  <si>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</si>
  <si>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</si>
  <si>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</si>
  <si>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</si>
  <si>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</si>
  <si>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</si>
  <si>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</si>
  <si>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</si>
  <si>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</si>
  <si>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</si>
  <si>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</si>
  <si>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</si>
  <si>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</si>
  <si>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</si>
  <si>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</si>
  <si>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</si>
  <si>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</si>
  <si>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</si>
  <si>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</si>
  <si>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</si>
  <si>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</si>
  <si>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</si>
  <si>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</si>
  <si>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</si>
  <si>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</si>
  <si>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</si>
  <si>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</si>
  <si>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</si>
  <si>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</si>
  <si>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</si>
  <si>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</si>
  <si>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</si>
  <si>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</si>
  <si>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</si>
  <si>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</si>
  <si>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</si>
  <si>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</si>
  <si>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</si>
  <si>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</si>
  <si>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</si>
  <si>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</si>
  <si>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</si>
  <si>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</si>
  <si>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</si>
  <si>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</si>
  <si>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</si>
  <si>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</si>
  <si>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</si>
  <si>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</si>
  <si>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</si>
  <si>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</si>
  <si>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</si>
  <si>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</si>
  <si>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</si>
  <si>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</si>
  <si>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</si>
  <si>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</si>
  <si>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</si>
  <si>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</si>
  <si>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</si>
  <si>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</si>
  <si>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</si>
  <si>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</si>
  <si>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</si>
  <si>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</si>
  <si>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</si>
  <si>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</si>
  <si>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</si>
  <si>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</si>
  <si>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</si>
  <si>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</si>
  <si>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</si>
  <si>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</si>
  <si>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</si>
  <si>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</si>
  <si>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</si>
  <si>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</si>
  <si>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</si>
  <si>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</si>
  <si>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</si>
  <si>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</si>
  <si>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</si>
  <si>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</si>
  <si>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</si>
  <si>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</si>
  <si>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</si>
  <si>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</si>
  <si>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</si>
  <si>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</si>
  <si>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</si>
  <si>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</si>
  <si>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</si>
  <si>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</si>
  <si>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</si>
  <si>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</si>
  <si>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</si>
  <si>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</si>
  <si>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</si>
  <si>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</si>
  <si>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</si>
  <si>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</si>
  <si>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</si>
  <si>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</si>
  <si>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</si>
  <si>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</si>
  <si>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</si>
  <si>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</si>
  <si>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</si>
  <si>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</si>
  <si>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</si>
  <si>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</si>
  <si>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</si>
  <si>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</si>
  <si>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</si>
  <si>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</si>
  <si>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</si>
  <si>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</si>
  <si>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</si>
  <si>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</si>
  <si>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</si>
  <si>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</si>
  <si>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</si>
  <si>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</si>
  <si>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</si>
  <si>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</si>
  <si>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</si>
  <si>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</si>
  <si>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</si>
  <si>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</si>
  <si>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</si>
  <si>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</si>
  <si>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</si>
  <si>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</si>
  <si>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</si>
  <si>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</si>
  <si>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</si>
  <si>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</si>
  <si>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</si>
  <si>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</si>
  <si>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</si>
  <si>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</si>
  <si>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</si>
  <si>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</si>
  <si>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</si>
  <si>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</si>
  <si>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</si>
  <si>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</si>
  <si>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</si>
  <si>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</si>
  <si>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</si>
  <si>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</si>
  <si>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</si>
  <si>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</si>
  <si>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</si>
  <si>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</si>
  <si>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</si>
  <si>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</si>
  <si>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</si>
  <si>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</si>
  <si>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</si>
  <si>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</si>
  <si>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</si>
  <si>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</si>
  <si>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</si>
  <si>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</si>
  <si>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</si>
  <si>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</si>
  <si>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</si>
  <si>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</si>
  <si>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</si>
  <si>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</si>
  <si>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</si>
  <si>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</si>
  <si>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</si>
  <si>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</si>
  <si>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</si>
  <si>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</si>
  <si>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</si>
  <si>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</si>
  <si>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</si>
  <si>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</si>
  <si>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</si>
  <si>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</si>
  <si>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</si>
  <si>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</si>
  <si>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</si>
  <si>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</si>
  <si>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</si>
  <si>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</si>
  <si>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</si>
  <si>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</si>
  <si>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</si>
  <si>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</si>
  <si>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</si>
  <si>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</si>
  <si>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</si>
  <si>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</si>
  <si>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</si>
  <si>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</si>
  <si>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</si>
  <si>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</si>
  <si>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</si>
  <si>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</si>
  <si>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</si>
  <si>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</si>
  <si>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</si>
  <si>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</si>
  <si>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</si>
  <si>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</si>
  <si>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</si>
  <si>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</si>
  <si>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</si>
  <si>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</si>
  <si>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</si>
  <si>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</si>
  <si>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</si>
  <si>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</si>
  <si>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</si>
  <si>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</si>
  <si>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</si>
  <si>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</si>
  <si>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</si>
  <si>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</si>
  <si>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</si>
  <si>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</si>
  <si>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</si>
  <si>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</si>
  <si>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</si>
  <si>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</si>
  <si>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</si>
  <si>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</si>
  <si>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</si>
  <si>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</si>
  <si>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</si>
  <si>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</si>
  <si>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</si>
  <si>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</si>
  <si>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</si>
  <si>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</si>
  <si>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</si>
  <si>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</si>
  <si>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</si>
  <si>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</si>
  <si>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</si>
  <si>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</si>
  <si>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</si>
  <si>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</si>
  <si>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</si>
  <si>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</si>
  <si>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</si>
  <si>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</si>
  <si>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</si>
  <si>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</si>
  <si>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</si>
  <si>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</si>
  <si>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</si>
  <si>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</si>
  <si>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</si>
  <si>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</si>
  <si>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</si>
  <si>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</si>
  <si>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</si>
  <si>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</si>
  <si>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</si>
  <si>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</si>
  <si>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</si>
  <si>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</si>
  <si>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</si>
  <si>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</si>
  <si>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</si>
  <si>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</si>
  <si>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</si>
  <si>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</si>
  <si>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</si>
  <si>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</si>
  <si>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</si>
  <si>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</si>
  <si>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</si>
  <si>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</si>
  <si>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</si>
  <si>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</si>
  <si>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</si>
  <si>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</si>
  <si>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</si>
  <si>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</si>
  <si>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</si>
  <si>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</si>
  <si>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</si>
  <si>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</si>
  <si>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</si>
  <si>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</si>
  <si>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</si>
  <si>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</si>
  <si>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</si>
  <si>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</si>
  <si>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</si>
  <si>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</si>
  <si>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</si>
  <si>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</si>
  <si>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</si>
  <si>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</si>
  <si>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</si>
  <si>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</si>
  <si>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</si>
  <si>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</si>
  <si>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</si>
  <si>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</si>
  <si>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</si>
  <si>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</si>
  <si>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</si>
  <si>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</si>
  <si>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</si>
  <si>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</si>
  <si>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</si>
  <si>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</si>
  <si>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</si>
  <si>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</si>
  <si>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</si>
  <si>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</si>
  <si>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</si>
  <si>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</si>
  <si>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</si>
  <si>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</si>
  <si>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</si>
  <si>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</si>
  <si>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</si>
  <si>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</si>
  <si>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</si>
  <si>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</si>
  <si>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</si>
  <si>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</si>
  <si>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</si>
  <si>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</si>
  <si>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</si>
  <si>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</si>
  <si>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</si>
  <si>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</si>
  <si>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</si>
  <si>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</si>
  <si>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</si>
  <si>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</si>
  <si>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</si>
  <si>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</si>
  <si>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</si>
  <si>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</si>
  <si>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</si>
  <si>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</si>
  <si>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</si>
  <si>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</si>
  <si>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</si>
  <si>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</si>
  <si>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</si>
  <si>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</si>
  <si>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</si>
  <si>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</si>
  <si>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</si>
  <si>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</si>
  <si>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</si>
  <si>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</si>
  <si>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</si>
  <si>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</si>
  <si>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</si>
  <si>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</si>
  <si>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</si>
  <si>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</si>
  <si>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</si>
  <si>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</si>
  <si>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</si>
  <si>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</si>
  <si>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</si>
  <si>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</si>
  <si>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</si>
  <si>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</si>
  <si>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</si>
  <si>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</si>
  <si>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</si>
  <si>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</si>
  <si>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</si>
  <si>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</si>
  <si>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</si>
  <si>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</si>
  <si>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</si>
  <si>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</si>
  <si>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</si>
  <si>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</si>
  <si>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</si>
  <si>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</si>
  <si>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</si>
  <si>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</si>
  <si>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</si>
  <si>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</si>
  <si>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</si>
  <si>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</si>
  <si>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</si>
  <si>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</si>
  <si>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</si>
  <si>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</si>
  <si>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</si>
  <si>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</si>
  <si>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</si>
  <si>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</si>
  <si>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</si>
  <si>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</si>
  <si>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</si>
  <si>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</si>
  <si>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</si>
  <si>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</si>
  <si>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</si>
  <si>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</si>
  <si>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</si>
  <si>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</si>
  <si>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</si>
  <si>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</si>
  <si>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</si>
  <si>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</si>
  <si>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</si>
  <si>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</si>
  <si>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</si>
  <si>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</si>
  <si>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</si>
  <si>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</si>
  <si>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</si>
  <si>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</si>
  <si>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</si>
  <si>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</si>
  <si>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</si>
  <si>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</si>
  <si>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</si>
  <si>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</si>
  <si>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</si>
  <si>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</si>
  <si>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</si>
  <si>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</si>
  <si>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</si>
  <si>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</si>
  <si>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</si>
  <si>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</si>
  <si>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</si>
  <si>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</si>
  <si>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</si>
  <si>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</si>
  <si>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</si>
  <si>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</si>
  <si>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</si>
  <si>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</si>
  <si>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</si>
  <si>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</si>
  <si>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</si>
  <si>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</si>
  <si>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</si>
  <si>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</si>
  <si>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</si>
  <si>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</si>
  <si>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</si>
  <si>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</si>
  <si>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</si>
  <si>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</si>
  <si>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</si>
  <si>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</si>
  <si>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</si>
  <si>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</si>
  <si>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</si>
  <si>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</si>
  <si>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</si>
  <si>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</si>
  <si>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</si>
  <si>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</si>
  <si>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</si>
  <si>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</si>
  <si>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</si>
  <si>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</si>
  <si>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</si>
  <si>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</si>
  <si>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</si>
  <si>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</si>
  <si>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</si>
  <si>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</si>
  <si>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</si>
  <si>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</si>
  <si>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</si>
  <si>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</si>
  <si>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</si>
  <si>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</si>
  <si>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</si>
  <si>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</si>
  <si>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</si>
  <si>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</si>
  <si>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</si>
  <si>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</si>
  <si>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</si>
  <si>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</si>
  <si>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</si>
  <si>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</si>
  <si>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</si>
  <si>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</si>
  <si>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</si>
  <si>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</si>
  <si>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</si>
  <si>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</si>
  <si>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</si>
  <si>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</si>
  <si>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</si>
  <si>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</si>
  <si>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</si>
  <si>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</si>
  <si>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</si>
  <si>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</si>
  <si>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</si>
  <si>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</si>
  <si>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</si>
  <si>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</si>
  <si>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</si>
  <si>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</si>
  <si>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</si>
  <si>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</si>
  <si>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</si>
  <si>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</si>
  <si>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</si>
  <si>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</si>
  <si>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</si>
  <si>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</si>
  <si>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</si>
  <si>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</si>
  <si>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</si>
  <si>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</si>
  <si>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</si>
  <si>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</si>
  <si>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</si>
  <si>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</si>
  <si>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</si>
  <si>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</si>
  <si>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</si>
  <si>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</si>
  <si>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</si>
  <si>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</si>
  <si>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</si>
  <si>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</si>
  <si>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</si>
  <si>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</si>
  <si>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</si>
  <si>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</si>
  <si>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</si>
  <si>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</si>
  <si>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</si>
  <si>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</si>
  <si>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</si>
  <si>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</si>
  <si>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</si>
  <si>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</si>
  <si>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</si>
  <si>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</si>
  <si>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</si>
  <si>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</si>
  <si>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</si>
  <si>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</si>
  <si>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</si>
  <si>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</si>
  <si>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</si>
  <si>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</si>
  <si>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</si>
  <si>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</si>
  <si>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</si>
  <si>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</si>
  <si>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</si>
  <si>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</si>
  <si>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</si>
  <si>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</si>
  <si>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</si>
  <si>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</si>
  <si>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</si>
  <si>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</si>
  <si>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</si>
  <si>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</si>
  <si>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</si>
  <si>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</si>
  <si>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</si>
  <si>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</si>
  <si>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</si>
  <si>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</si>
  <si>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</si>
  <si>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</si>
  <si>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</si>
  <si>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</si>
  <si>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</si>
  <si>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</si>
  <si>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</si>
  <si>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</si>
  <si>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</si>
  <si>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</si>
  <si>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</si>
  <si>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</si>
  <si>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</si>
  <si>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</si>
  <si>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</si>
  <si>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</si>
  <si>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</si>
  <si>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</si>
  <si>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</si>
  <si>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</si>
  <si>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</si>
  <si>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</si>
  <si>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</si>
  <si>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</si>
  <si>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</si>
  <si>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</si>
  <si>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</si>
  <si>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</si>
  <si>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</si>
  <si>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</si>
  <si>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</si>
  <si>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</si>
  <si>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</si>
  <si>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</si>
  <si>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</si>
  <si>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</si>
  <si>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</si>
  <si>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</si>
  <si>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</si>
  <si>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</si>
  <si>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</si>
  <si>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</si>
  <si>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</si>
  <si>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</si>
  <si>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</si>
  <si>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</si>
  <si>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</si>
  <si>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</si>
  <si>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</si>
  <si>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</si>
  <si>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</si>
  <si>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</si>
  <si>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</si>
  <si>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</si>
  <si>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</si>
  <si>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</si>
  <si>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</si>
  <si>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</si>
  <si>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</si>
  <si>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</si>
  <si>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</si>
  <si>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</si>
  <si>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</si>
  <si>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</si>
  <si>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</si>
  <si>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</si>
  <si>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</si>
  <si>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</si>
  <si>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</si>
  <si>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</si>
  <si>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</si>
  <si>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</si>
  <si>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</si>
  <si>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</si>
  <si>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</si>
  <si>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</si>
  <si>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</si>
  <si>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</si>
  <si>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</si>
  <si>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</si>
  <si>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</si>
  <si>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</si>
  <si>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</si>
  <si>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</si>
  <si>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</si>
  <si>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</si>
  <si>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</si>
  <si>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</si>
  <si>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</si>
  <si>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</si>
  <si>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</si>
  <si>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</si>
  <si>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</si>
  <si>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</si>
  <si>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</si>
  <si>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</si>
  <si>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</si>
  <si>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</si>
  <si>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</si>
  <si>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</si>
  <si>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</si>
  <si>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</si>
  <si>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</si>
  <si>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</si>
  <si>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</si>
  <si>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</si>
  <si>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</si>
  <si>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</si>
  <si>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</si>
  <si>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</si>
  <si>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</si>
  <si>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</si>
  <si>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</si>
  <si>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</si>
  <si>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</si>
  <si>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</si>
  <si>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</si>
  <si>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</si>
  <si>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</si>
  <si>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</si>
  <si>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</si>
  <si>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</si>
  <si>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</si>
  <si>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</si>
  <si>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</si>
  <si>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</si>
  <si>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</si>
  <si>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</si>
  <si>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</si>
  <si>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</si>
  <si>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</si>
  <si>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</si>
  <si>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</si>
  <si>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</si>
  <si>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</si>
  <si>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</si>
  <si>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</si>
  <si>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</si>
  <si>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</si>
  <si>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</si>
  <si>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</si>
  <si>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</si>
  <si>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</si>
  <si>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</si>
  <si>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</si>
  <si>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</si>
  <si>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</si>
  <si>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</si>
  <si>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</si>
  <si>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</si>
  <si>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</si>
  <si>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</si>
  <si>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</si>
  <si>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</si>
  <si>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</si>
  <si>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</si>
  <si>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</si>
  <si>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</si>
  <si>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</si>
  <si>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</si>
  <si>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</si>
  <si>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</si>
  <si>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</si>
  <si>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</si>
  <si>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</si>
  <si>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</si>
  <si>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</si>
  <si>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</si>
  <si>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</si>
  <si>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</si>
  <si>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</si>
  <si>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</si>
  <si>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</si>
  <si>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</si>
  <si>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</si>
  <si>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</si>
  <si>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</si>
  <si>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</si>
  <si>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</si>
  <si>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</si>
  <si>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</si>
  <si>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</si>
  <si>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</si>
  <si>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</si>
  <si>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</si>
  <si>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</si>
  <si>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</si>
  <si>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</si>
  <si>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</si>
  <si>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</si>
  <si>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</si>
  <si>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</si>
  <si>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</si>
  <si>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</si>
  <si>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</si>
  <si>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</si>
  <si>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</si>
  <si>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</si>
  <si>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</si>
  <si>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</si>
  <si>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</si>
  <si>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</si>
  <si>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</si>
  <si>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</si>
  <si>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</si>
  <si>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</si>
  <si>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</si>
  <si>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</si>
  <si>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</si>
  <si>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</si>
  <si>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</si>
  <si>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</si>
  <si>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</si>
  <si>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</si>
  <si>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</si>
  <si>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</si>
  <si>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</si>
  <si>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</si>
  <si>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</si>
  <si>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</si>
  <si>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</si>
  <si>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</si>
  <si>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</si>
  <si>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</si>
  <si>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</si>
  <si>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</si>
  <si>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</si>
  <si>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</si>
  <si>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</si>
  <si>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</si>
  <si>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</si>
  <si>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</si>
  <si>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</si>
  <si>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</si>
  <si>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</si>
  <si>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</si>
  <si>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</si>
  <si>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</si>
  <si>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</si>
  <si>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</si>
  <si>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</si>
  <si>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</si>
  <si>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</si>
  <si>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</si>
  <si>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</si>
  <si>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</si>
  <si>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</si>
  <si>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</si>
  <si>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</si>
  <si>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</si>
  <si>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</si>
  <si>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</si>
  <si>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</si>
  <si>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</si>
  <si>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</si>
  <si>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</si>
  <si>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</si>
  <si>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</si>
  <si>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</si>
  <si>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</si>
  <si>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</si>
  <si>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</si>
  <si>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</si>
  <si>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</si>
  <si>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</si>
  <si>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</si>
  <si>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</si>
  <si>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</si>
  <si>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</si>
  <si>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</si>
  <si>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</si>
  <si>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</si>
  <si>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</si>
  <si>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</si>
  <si>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</si>
  <si>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</si>
  <si>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</si>
  <si>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</si>
  <si>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</si>
  <si>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</si>
  <si>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</si>
  <si>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</si>
  <si>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</si>
  <si>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</si>
  <si>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</si>
  <si>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</si>
  <si>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</si>
  <si>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</si>
  <si>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</si>
  <si>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</si>
  <si>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</si>
  <si>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</si>
  <si>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</si>
  <si>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</si>
  <si>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</si>
  <si>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</si>
  <si>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</si>
  <si>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</si>
  <si>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</si>
  <si>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</si>
  <si>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</si>
  <si>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</si>
  <si>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</si>
  <si>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</si>
  <si>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</si>
  <si>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</si>
  <si>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</si>
  <si>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</si>
  <si>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</si>
  <si>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</si>
  <si>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</si>
  <si>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</si>
  <si>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</si>
  <si>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</si>
  <si>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</si>
  <si>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</si>
  <si>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</si>
  <si>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</si>
  <si>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</si>
  <si>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</si>
  <si>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</si>
  <si>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</si>
  <si>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</si>
  <si>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</si>
  <si>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</si>
  <si>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</si>
  <si>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</si>
  <si>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</si>
  <si>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</si>
  <si>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</si>
  <si>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</si>
  <si>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</si>
  <si>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</si>
  <si>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</si>
  <si>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</si>
  <si>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</si>
  <si>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</si>
  <si>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</si>
  <si>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</si>
  <si>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</si>
  <si>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</si>
  <si>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</si>
  <si>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</si>
  <si>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</si>
  <si>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</si>
  <si>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</si>
  <si>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</si>
  <si>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</si>
  <si>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</si>
  <si>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</si>
  <si>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</si>
  <si>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</si>
  <si>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</si>
  <si>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</si>
  <si>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</si>
  <si>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</si>
  <si>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</si>
  <si>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</si>
  <si>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</si>
  <si>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</si>
  <si>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</si>
  <si>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</si>
  <si>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</si>
  <si>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</si>
  <si>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</si>
  <si>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</si>
  <si>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</si>
  <si>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</si>
  <si>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</si>
  <si>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</si>
  <si>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</si>
  <si>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</si>
  <si>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</si>
  <si>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</si>
  <si>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</si>
  <si>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</si>
  <si>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</si>
  <si>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</si>
  <si>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</si>
  <si>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</si>
  <si>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</si>
  <si>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</si>
  <si>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</si>
  <si>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</si>
  <si>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</si>
  <si>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</si>
  <si>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</si>
  <si>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</si>
  <si>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</si>
  <si>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</si>
  <si>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</si>
  <si>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</si>
  <si>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</si>
  <si>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</si>
  <si>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</si>
  <si>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</si>
  <si>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</si>
  <si>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</si>
  <si>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</si>
  <si>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</si>
  <si>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</si>
  <si>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</si>
  <si>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</si>
  <si>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</si>
  <si>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</si>
  <si>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</si>
  <si>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</si>
  <si>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</si>
  <si>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</si>
  <si>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</si>
  <si>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</si>
  <si>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</si>
  <si>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</si>
  <si>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</si>
  <si>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</si>
  <si>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</si>
  <si>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</si>
  <si>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</si>
  <si>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</si>
  <si>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</si>
  <si>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</si>
  <si>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</si>
  <si>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</si>
  <si>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</si>
  <si>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</si>
  <si>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</si>
  <si>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</si>
  <si>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</si>
  <si>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</si>
  <si>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</si>
  <si>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</si>
  <si>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</si>
  <si>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</si>
  <si>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</si>
  <si>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</si>
  <si>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</si>
  <si>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</si>
  <si>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</si>
  <si>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</si>
  <si>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</si>
  <si>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</si>
  <si>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</si>
  <si>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</si>
  <si>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</si>
  <si>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</si>
  <si>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</si>
  <si>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</si>
  <si>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</si>
  <si>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</si>
  <si>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</si>
  <si>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</si>
  <si>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</si>
  <si>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</si>
  <si>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</si>
  <si>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</si>
  <si>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</si>
  <si>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</si>
  <si>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</si>
  <si>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</si>
  <si>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</si>
  <si>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</si>
  <si>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</si>
  <si>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</si>
  <si>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</si>
  <si>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</si>
  <si>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</si>
  <si>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</si>
  <si>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</si>
  <si>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</si>
  <si>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</si>
  <si>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</si>
  <si>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</si>
  <si>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</si>
  <si>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</si>
  <si>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</si>
  <si>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</si>
  <si>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</si>
  <si>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</si>
  <si>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</si>
  <si>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</si>
  <si>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</si>
  <si>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</si>
  <si>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</si>
  <si>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</si>
  <si>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</si>
  <si>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</si>
  <si>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</si>
  <si>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</si>
  <si>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</si>
  <si>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</si>
  <si>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</si>
  <si>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</si>
  <si>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</si>
  <si>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</si>
  <si>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</si>
  <si>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</si>
  <si>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</si>
  <si>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</si>
  <si>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</si>
  <si>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</si>
  <si>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</si>
  <si>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</si>
  <si>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</si>
  <si>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</si>
  <si>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</si>
  <si>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</si>
  <si>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</si>
  <si>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</si>
  <si>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</si>
  <si>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</si>
  <si>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</si>
  <si>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</si>
  <si>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</si>
  <si>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</si>
  <si>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</si>
  <si>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</si>
  <si>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</si>
  <si>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</si>
  <si>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</si>
  <si>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</si>
  <si>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</si>
  <si>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</si>
  <si>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</si>
  <si>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</si>
  <si>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</si>
  <si>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</si>
  <si>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</si>
  <si>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</si>
  <si>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</si>
  <si>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</si>
  <si>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</si>
  <si>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</si>
  <si>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</si>
  <si>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</si>
  <si>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</si>
  <si>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</si>
  <si>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</si>
  <si>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</si>
  <si>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</si>
  <si>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</si>
  <si>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</si>
  <si>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</si>
  <si>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</si>
  <si>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</si>
  <si>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</si>
  <si>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</si>
  <si>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</si>
  <si>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</si>
  <si>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</si>
  <si>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</si>
  <si>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</si>
  <si>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</si>
  <si>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</si>
  <si>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</si>
  <si>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</si>
  <si>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</si>
  <si>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</si>
  <si>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</si>
  <si>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</si>
  <si>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</si>
  <si>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</si>
  <si>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</si>
  <si>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</si>
  <si>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</si>
  <si>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</si>
  <si>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</si>
  <si>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</si>
  <si>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</si>
  <si>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</si>
  <si>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</si>
  <si>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</si>
  <si>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</si>
  <si>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</si>
  <si>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</si>
  <si>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</si>
  <si>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</si>
  <si>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</si>
  <si>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</si>
  <si>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</si>
  <si>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</si>
  <si>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</si>
  <si>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</si>
  <si>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</si>
  <si>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</si>
  <si>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</si>
  <si>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</si>
  <si>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</si>
  <si>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</si>
  <si>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</si>
  <si>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</si>
  <si>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</si>
  <si>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</si>
  <si>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</si>
  <si>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</si>
  <si>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</si>
  <si>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</si>
  <si>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</si>
  <si>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</si>
  <si>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</si>
  <si>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</si>
  <si>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</si>
  <si>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</si>
  <si>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</si>
  <si>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</si>
  <si>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</si>
  <si>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</si>
  <si>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</si>
  <si>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</si>
  <si>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</si>
  <si>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</si>
  <si>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</si>
  <si>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</si>
  <si>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</si>
  <si>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</si>
  <si>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</si>
  <si>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</si>
  <si>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</si>
  <si>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</si>
  <si>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</si>
  <si>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</si>
  <si>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</si>
  <si>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</si>
  <si>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</si>
  <si>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</si>
  <si>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</si>
  <si>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</si>
  <si>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</si>
  <si>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</si>
  <si>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</si>
  <si>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</si>
  <si>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</si>
  <si>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</si>
  <si>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</si>
  <si>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</si>
  <si>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</si>
  <si>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</si>
  <si>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</si>
  <si>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</si>
  <si>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</si>
  <si>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</si>
  <si>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</si>
  <si>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</si>
  <si>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</si>
  <si>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</si>
  <si>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</si>
  <si>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</si>
  <si>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</si>
  <si>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</si>
  <si>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</si>
  <si>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</si>
  <si>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</si>
  <si>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</si>
  <si>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</si>
  <si>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</si>
  <si>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</si>
  <si>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</si>
  <si>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</si>
  <si>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</si>
  <si>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</si>
  <si>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</si>
  <si>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</si>
  <si>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</si>
  <si>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</si>
  <si>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</si>
  <si>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</si>
  <si>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</si>
  <si>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</si>
  <si>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</si>
  <si>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</si>
  <si>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</si>
  <si>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</si>
  <si>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</si>
  <si>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</si>
  <si>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</si>
  <si>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</si>
  <si>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</si>
  <si>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</si>
  <si>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</si>
  <si>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</si>
  <si>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</si>
  <si>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</si>
  <si>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</si>
  <si>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</si>
  <si>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</si>
  <si>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</si>
  <si>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</si>
  <si>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</si>
  <si>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</si>
  <si>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</si>
  <si>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</si>
  <si>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</si>
  <si>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</si>
  <si>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</si>
  <si>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</si>
  <si>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</si>
  <si>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</si>
  <si>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</si>
  <si>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</si>
  <si>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</si>
  <si>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</si>
  <si>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</si>
  <si>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</si>
  <si>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</si>
  <si>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</si>
  <si>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</si>
  <si>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</si>
  <si>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</si>
  <si>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</si>
  <si>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</si>
  <si>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</si>
  <si>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</si>
  <si>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</si>
  <si>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</si>
  <si>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</si>
  <si>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</si>
  <si>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</si>
  <si>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</si>
  <si>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</si>
  <si>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</si>
  <si>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</si>
  <si>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</si>
  <si>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</si>
  <si>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</si>
  <si>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</si>
  <si>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</si>
  <si>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</si>
  <si>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</si>
  <si>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</si>
  <si>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</si>
  <si>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</si>
  <si>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</si>
  <si>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</si>
  <si>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</si>
  <si>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</si>
  <si>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</si>
  <si>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</si>
  <si>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</si>
  <si>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</si>
  <si>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</si>
  <si>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</si>
  <si>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</si>
  <si>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</si>
  <si>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</si>
  <si>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</si>
  <si>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</si>
  <si>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</si>
  <si>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</si>
  <si>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</si>
  <si>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</si>
  <si>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</si>
  <si>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</si>
  <si>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</si>
  <si>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</si>
  <si>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</si>
  <si>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</si>
  <si>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</si>
  <si>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</si>
  <si>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</si>
  <si>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</si>
  <si>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</si>
  <si>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</si>
  <si>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</si>
  <si>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</si>
  <si>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</si>
  <si>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</si>
  <si>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</si>
  <si>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</si>
  <si>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</si>
  <si>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</si>
  <si>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</si>
  <si>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</si>
  <si>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</si>
  <si>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</si>
  <si>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</si>
  <si>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</si>
  <si>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</si>
  <si>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</si>
  <si>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</si>
  <si>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</si>
  <si>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</si>
  <si>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</si>
  <si>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</si>
  <si>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</si>
  <si>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</si>
  <si>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</si>
  <si>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</si>
  <si>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</si>
  <si>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</si>
  <si>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</si>
  <si>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</si>
  <si>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</si>
  <si>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</si>
  <si>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</si>
  <si>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</si>
  <si>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</si>
  <si>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</si>
  <si>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</si>
  <si>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</si>
  <si>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</si>
  <si>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</si>
  <si>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</si>
  <si>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</si>
  <si>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</si>
  <si>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</si>
  <si>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</si>
  <si>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</si>
  <si>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</si>
  <si>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</si>
  <si>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</si>
  <si>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</si>
  <si>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</si>
  <si>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</si>
  <si>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</si>
  <si>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</si>
  <si>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</si>
  <si>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</si>
  <si>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</si>
  <si>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</si>
  <si>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</si>
  <si>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</si>
  <si>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</si>
  <si>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</si>
  <si>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</si>
  <si>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</si>
  <si>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</si>
  <si>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</si>
  <si>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</si>
  <si>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</si>
  <si>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</si>
  <si>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</si>
  <si>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</si>
  <si>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</si>
  <si>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</si>
  <si>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</si>
  <si>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</si>
  <si>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</si>
  <si>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</si>
  <si>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</si>
  <si>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</si>
  <si>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</si>
  <si>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</si>
  <si>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</si>
  <si>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</si>
  <si>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</si>
  <si>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</si>
  <si>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</si>
  <si>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</si>
  <si>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</si>
  <si>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</si>
  <si>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</si>
  <si>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</si>
  <si>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</si>
  <si>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</si>
  <si>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</si>
  <si>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</si>
  <si>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</si>
  <si>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</si>
  <si>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</si>
  <si>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</si>
  <si>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</si>
  <si>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</si>
  <si>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</si>
  <si>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</si>
  <si>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</si>
  <si>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</si>
  <si>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</si>
  <si>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</si>
  <si>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</si>
  <si>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</si>
  <si>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</si>
  <si>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</si>
  <si>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</si>
  <si>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</si>
  <si>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</si>
  <si>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</si>
  <si>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</si>
  <si>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</si>
  <si>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</si>
  <si>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</si>
  <si>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</si>
  <si>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</si>
  <si>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</si>
  <si>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</si>
  <si>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</si>
  <si>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</si>
  <si>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</si>
  <si>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</si>
  <si>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</si>
  <si>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</si>
  <si>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</si>
  <si>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</si>
  <si>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</si>
  <si>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</si>
  <si>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</si>
  <si>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</si>
  <si>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</si>
  <si>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</si>
  <si>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</si>
  <si>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</si>
  <si>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</si>
  <si>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</si>
  <si>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</si>
  <si>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</si>
  <si>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</si>
  <si>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</si>
  <si>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</si>
  <si>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</si>
  <si>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</si>
  <si>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</si>
  <si>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</si>
  <si>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</si>
  <si>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</si>
  <si>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</si>
  <si>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</si>
  <si>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</si>
  <si>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</si>
  <si>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</si>
  <si>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</si>
  <si>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</si>
  <si>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</si>
  <si>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</si>
  <si>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</si>
  <si>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</si>
  <si>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</si>
  <si>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</si>
  <si>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</si>
  <si>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</si>
  <si>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</si>
  <si>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</si>
  <si>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</si>
  <si>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</si>
  <si>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</si>
  <si>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</si>
  <si>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</si>
  <si>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</si>
  <si>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</si>
  <si>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</si>
  <si>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</si>
  <si>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</si>
  <si>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</si>
  <si>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</si>
  <si>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</si>
  <si>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</si>
  <si>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</si>
  <si>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</si>
  <si>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</si>
  <si>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</si>
  <si>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</si>
  <si>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</si>
  <si>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</si>
  <si>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</si>
  <si>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</si>
  <si>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</si>
  <si>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</si>
  <si>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</si>
  <si>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</si>
  <si>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</si>
  <si>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</si>
  <si>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</si>
  <si>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</si>
  <si>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</si>
  <si>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</si>
  <si>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</si>
  <si>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</si>
  <si>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</si>
  <si>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</si>
  <si>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</si>
  <si>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</si>
  <si>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</si>
  <si>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</si>
  <si>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</si>
  <si>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</si>
  <si>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</si>
  <si>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</si>
  <si>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</si>
  <si>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</si>
  <si>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</si>
  <si>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</si>
  <si>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</si>
  <si>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</si>
  <si>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</si>
  <si>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</si>
  <si>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</si>
  <si>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</si>
  <si>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</si>
  <si>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</si>
  <si>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</si>
  <si>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</si>
  <si>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</si>
  <si>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</si>
  <si>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</si>
  <si>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</si>
  <si>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</si>
  <si>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</si>
  <si>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</si>
  <si>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</si>
  <si>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</si>
  <si>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</si>
  <si>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</si>
  <si>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</si>
  <si>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</si>
  <si>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</si>
  <si>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</si>
  <si>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</si>
  <si>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</si>
  <si>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</si>
  <si>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</si>
  <si>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</si>
  <si>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</si>
  <si>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</si>
  <si>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</si>
  <si>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</si>
  <si>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</si>
  <si>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</si>
  <si>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</si>
  <si>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</si>
  <si>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</si>
  <si>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</si>
  <si>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</si>
  <si>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</si>
  <si>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</si>
  <si>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</si>
  <si>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</si>
  <si>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</si>
  <si>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</si>
  <si>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</si>
  <si>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</si>
  <si>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</si>
  <si>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</si>
  <si>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</si>
  <si>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</si>
  <si>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</si>
  <si>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</si>
  <si>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</si>
  <si>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</si>
  <si>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</si>
  <si>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</si>
  <si>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</si>
  <si>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</si>
  <si>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</si>
  <si>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</si>
  <si>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</si>
  <si>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</si>
  <si>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</si>
  <si>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</si>
  <si>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</si>
  <si>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</si>
  <si>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</si>
  <si>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</si>
  <si>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</si>
  <si>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</si>
  <si>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</si>
  <si>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</si>
  <si>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</si>
  <si>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</si>
  <si>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</si>
  <si>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</si>
  <si>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</si>
  <si>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</si>
  <si>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</si>
  <si>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</si>
  <si>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</si>
  <si>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</si>
  <si>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</si>
  <si>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</si>
  <si>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</si>
  <si>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</si>
  <si>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</si>
  <si>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</si>
  <si>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</si>
  <si>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</si>
  <si>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</si>
  <si>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</si>
  <si>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</si>
  <si>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</si>
  <si>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</si>
  <si>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</si>
  <si>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</si>
  <si>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</si>
  <si>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</si>
  <si>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</si>
  <si>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</si>
  <si>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</si>
  <si>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</si>
  <si>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</si>
  <si>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</si>
  <si>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</si>
  <si>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</si>
  <si>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</si>
  <si>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</si>
  <si>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</si>
  <si>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</si>
  <si>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</si>
  <si>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</si>
  <si>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</si>
  <si>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</si>
  <si>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</si>
  <si>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</si>
  <si>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</si>
  <si>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</si>
  <si>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</si>
  <si>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</si>
  <si>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</si>
  <si>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</si>
  <si>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</si>
  <si>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</si>
  <si>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</si>
  <si>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</si>
  <si>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</si>
  <si>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</si>
  <si>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</si>
  <si>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</si>
  <si>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</si>
  <si>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</si>
  <si>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</si>
  <si>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</si>
  <si>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</si>
  <si>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</si>
  <si>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</si>
  <si>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</si>
  <si>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</si>
  <si>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</si>
  <si>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</si>
  <si>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</si>
  <si>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</si>
  <si>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</si>
  <si>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</si>
  <si>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</si>
  <si>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</si>
  <si>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</si>
  <si>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</si>
  <si>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</si>
  <si>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</si>
  <si>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</si>
  <si>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</si>
  <si>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</si>
  <si>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</si>
  <si>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</si>
  <si>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</si>
  <si>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</si>
  <si>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</si>
  <si>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</si>
  <si>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</si>
  <si>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</si>
  <si>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</si>
  <si>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</si>
  <si>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</si>
  <si>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</si>
  <si>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</si>
  <si>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</si>
  <si>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</si>
  <si>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</si>
  <si>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</si>
  <si>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</si>
  <si>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</si>
  <si>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</si>
  <si>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</si>
  <si>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</si>
  <si>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</si>
  <si>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</si>
  <si>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</si>
  <si>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</si>
  <si>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</si>
  <si>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</si>
  <si>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</si>
  <si>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</si>
  <si>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</si>
  <si>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</si>
  <si>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</si>
  <si>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</si>
  <si>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</si>
  <si>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</si>
  <si>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</si>
  <si>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</si>
  <si>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</si>
  <si>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</si>
  <si>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</si>
  <si>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</si>
  <si>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</si>
  <si>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</si>
  <si>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</si>
  <si>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</si>
  <si>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</si>
  <si>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</si>
  <si>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</si>
  <si>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</si>
  <si>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</si>
  <si>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</si>
  <si>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</si>
  <si>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</si>
  <si>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</si>
  <si>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</si>
  <si>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</si>
  <si>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</si>
  <si>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</si>
  <si>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</si>
  <si>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</si>
  <si>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</si>
  <si>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</si>
  <si>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</si>
  <si>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</si>
  <si>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</si>
  <si>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</si>
  <si>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</si>
  <si>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</si>
  <si>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</si>
  <si>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</si>
  <si>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</si>
  <si>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</si>
  <si>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</si>
  <si>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</si>
  <si>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</si>
  <si>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</si>
  <si>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</si>
  <si>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</si>
  <si>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</si>
  <si>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</si>
  <si>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</si>
  <si>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</si>
  <si>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</si>
  <si>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</si>
  <si>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</si>
  <si>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</si>
  <si>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</si>
  <si>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</si>
  <si>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</si>
  <si>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</si>
  <si>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</si>
  <si>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</si>
  <si>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</si>
  <si>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</si>
  <si>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</si>
  <si>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</si>
  <si>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</si>
  <si>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</si>
  <si>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</si>
  <si>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</si>
  <si>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</si>
  <si>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</si>
  <si>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</si>
  <si>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</si>
  <si>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</si>
  <si>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</si>
  <si>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</si>
  <si>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</si>
  <si>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</si>
  <si>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</si>
  <si>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</si>
  <si>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</si>
  <si>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</si>
  <si>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</si>
  <si>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</si>
  <si>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</si>
  <si>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</si>
  <si>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</si>
  <si>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</si>
  <si>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</si>
  <si>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</si>
  <si>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</si>
  <si>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</si>
  <si>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</si>
  <si>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</si>
  <si>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</si>
  <si>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</si>
  <si>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</si>
  <si>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</si>
  <si>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</si>
  <si>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</si>
  <si>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</si>
  <si>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</si>
  <si>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</si>
  <si>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</si>
  <si>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</si>
  <si>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</si>
  <si>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</si>
  <si>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</si>
  <si>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</si>
  <si>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</si>
  <si>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</si>
  <si>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</si>
  <si>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</si>
  <si>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</si>
  <si>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</si>
  <si>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</si>
  <si>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</si>
  <si>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</si>
  <si>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</si>
  <si>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</si>
  <si>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</si>
  <si>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</si>
  <si>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</si>
  <si>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</si>
  <si>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</si>
  <si>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</si>
  <si>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</si>
  <si>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</si>
  <si>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</si>
  <si>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</si>
  <si>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</si>
  <si>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</si>
  <si>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</si>
  <si>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</si>
  <si>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</si>
  <si>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</si>
  <si>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</si>
  <si>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</si>
  <si>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</si>
  <si>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</si>
  <si>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</si>
  <si>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</si>
  <si>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</si>
  <si>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</si>
  <si>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</si>
  <si>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</si>
  <si>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</si>
  <si>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</si>
  <si>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</si>
  <si>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</si>
  <si>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</si>
  <si>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</si>
  <si>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</si>
  <si>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</si>
  <si>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</si>
  <si>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</si>
  <si>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</si>
  <si>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</si>
  <si>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</si>
  <si>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</si>
  <si>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</si>
  <si>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</si>
  <si>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</si>
  <si>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</si>
  <si>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</si>
  <si>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</si>
  <si>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</si>
  <si>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</si>
  <si>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</si>
  <si>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</si>
  <si>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</si>
  <si>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</si>
  <si>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</si>
  <si>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</si>
  <si>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</si>
  <si>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</si>
  <si>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</si>
  <si>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</si>
  <si>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</si>
  <si>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</si>
  <si>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</si>
  <si>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</si>
  <si>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</si>
  <si>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</si>
  <si>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</si>
  <si>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</si>
  <si>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</si>
  <si>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</si>
  <si>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</si>
  <si>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</si>
  <si>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</si>
  <si>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</si>
  <si>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</si>
  <si>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</si>
  <si>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</si>
  <si>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</si>
  <si>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</si>
  <si>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</si>
  <si>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</si>
  <si>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</si>
  <si>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</si>
  <si>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</si>
  <si>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</si>
  <si>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</si>
  <si>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</si>
  <si>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</si>
  <si>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</si>
  <si>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</si>
  <si>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</si>
  <si>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</si>
  <si>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</si>
  <si>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</si>
  <si>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</si>
  <si>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</si>
  <si>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</si>
  <si>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</si>
  <si>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</si>
  <si>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</si>
  <si>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</si>
  <si>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</si>
  <si>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</si>
  <si>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</si>
  <si>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</si>
  <si>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</si>
  <si>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</si>
  <si>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</si>
  <si>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</si>
  <si>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</si>
  <si>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</si>
  <si>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</si>
  <si>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</si>
  <si>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</si>
  <si>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</si>
  <si>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</si>
  <si>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</si>
  <si>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</si>
  <si>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</si>
  <si>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</si>
  <si>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</si>
  <si>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</si>
  <si>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</si>
  <si>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</si>
  <si>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</si>
  <si>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</si>
  <si>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</si>
  <si>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</si>
  <si>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</si>
  <si>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</si>
  <si>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</si>
  <si>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</si>
  <si>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</si>
  <si>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</si>
  <si>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</si>
  <si>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</si>
  <si>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</si>
  <si>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</si>
  <si>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</si>
  <si>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</si>
  <si>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</si>
  <si>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</si>
  <si>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</si>
  <si>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</si>
  <si>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</si>
  <si>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</si>
  <si>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</si>
  <si>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</si>
  <si>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</si>
  <si>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</si>
  <si>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</si>
  <si>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</si>
  <si>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</si>
  <si>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</si>
  <si>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</si>
  <si>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</si>
  <si>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</si>
  <si>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</si>
  <si>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</si>
  <si>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</si>
  <si>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</si>
  <si>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</si>
  <si>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</si>
  <si>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</si>
  <si>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</si>
  <si>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</si>
  <si>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</si>
  <si>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</si>
  <si>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</si>
  <si>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</si>
  <si>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</si>
  <si>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</si>
  <si>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</si>
  <si>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</si>
  <si>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</si>
  <si>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</si>
  <si>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</si>
  <si>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</si>
  <si>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</si>
  <si>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</si>
  <si>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</si>
  <si>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</si>
  <si>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</si>
  <si>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</si>
  <si>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</si>
  <si>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</si>
  <si>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</si>
  <si>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</si>
  <si>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</si>
  <si>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</si>
  <si>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</si>
  <si>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</si>
  <si>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</si>
  <si>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</si>
  <si>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</si>
  <si>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</si>
  <si>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</si>
  <si>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</si>
  <si>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</si>
  <si>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</si>
  <si>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</si>
  <si>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</si>
  <si>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</si>
  <si>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</si>
  <si>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</si>
  <si>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</si>
  <si>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</si>
  <si>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</si>
  <si>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</si>
  <si>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</si>
  <si>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</si>
  <si>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</si>
  <si>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</si>
  <si>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</si>
  <si>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</si>
  <si>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</si>
  <si>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</si>
  <si>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</si>
  <si>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</si>
  <si>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</si>
  <si>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</si>
  <si>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</si>
  <si>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</si>
  <si>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</si>
  <si>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</si>
  <si>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</si>
  <si>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</si>
  <si>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</si>
  <si>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</si>
  <si>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</si>
  <si>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</si>
  <si>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</si>
  <si>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</si>
  <si>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</si>
  <si>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</si>
  <si>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</si>
  <si>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</si>
  <si>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</si>
  <si>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</si>
  <si>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</si>
  <si>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</si>
  <si>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</si>
  <si>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</si>
  <si>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</si>
  <si>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</si>
  <si>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</si>
  <si>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</si>
  <si>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</si>
  <si>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</si>
  <si>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</si>
  <si>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</si>
  <si>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</si>
  <si>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</si>
  <si>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</si>
  <si>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</si>
  <si>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</si>
  <si>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</si>
  <si>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</si>
  <si>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</si>
  <si>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</si>
  <si>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</si>
  <si>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</si>
  <si>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</si>
  <si>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</si>
  <si>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</si>
  <si>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</si>
  <si>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</si>
  <si>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</si>
  <si>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</si>
  <si>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</si>
  <si>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</si>
  <si>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</si>
  <si>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</si>
  <si>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</si>
  <si>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</si>
  <si>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</si>
  <si>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</si>
  <si>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</si>
  <si>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</si>
  <si>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</si>
  <si>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</si>
  <si>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</si>
  <si>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</si>
  <si>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</si>
  <si>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</si>
  <si>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</si>
  <si>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</si>
  <si>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</si>
  <si>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</si>
  <si>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</si>
  <si>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</si>
  <si>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</si>
  <si>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</si>
  <si>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</si>
  <si>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</si>
  <si>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</si>
  <si>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</si>
  <si>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</si>
  <si>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</si>
  <si>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</si>
  <si>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</si>
  <si>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</si>
  <si>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</si>
  <si>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</si>
  <si>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</si>
  <si>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</si>
  <si>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</si>
  <si>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</si>
  <si>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</si>
  <si>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</si>
  <si>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</si>
  <si>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</si>
  <si>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</si>
  <si>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</si>
  <si>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</si>
  <si>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</si>
  <si>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</si>
  <si>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</si>
  <si>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</si>
  <si>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</si>
  <si>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</si>
  <si>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</si>
  <si>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</si>
  <si>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</si>
  <si>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</si>
  <si>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</si>
  <si>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</si>
  <si>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</si>
  <si>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</si>
  <si>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</si>
  <si>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</si>
  <si>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</si>
  <si>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</si>
  <si>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</si>
  <si>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</si>
  <si>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</si>
  <si>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</si>
  <si>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</si>
  <si>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</si>
  <si>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</si>
  <si>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</si>
  <si>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</si>
  <si>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</si>
  <si>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</si>
  <si>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</si>
  <si>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</si>
  <si>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</si>
  <si>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</si>
  <si>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</si>
  <si>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</si>
  <si>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</si>
  <si>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</si>
  <si>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</si>
  <si>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</si>
  <si>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</si>
  <si>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</si>
  <si>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</si>
  <si>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</si>
  <si>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</si>
  <si>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</si>
  <si>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</si>
  <si>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</si>
  <si>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</si>
  <si>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</si>
  <si>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</si>
  <si>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</si>
  <si>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</si>
  <si>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</si>
  <si>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</si>
  <si>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</si>
  <si>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</si>
  <si>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</si>
  <si>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</si>
  <si>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</si>
  <si>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</si>
  <si>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</si>
  <si>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</si>
  <si>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</si>
  <si>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</si>
  <si>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</si>
  <si>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</si>
  <si>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</si>
  <si>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</si>
  <si>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</si>
  <si>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</si>
  <si>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</si>
  <si>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</si>
  <si>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</si>
  <si>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</si>
  <si>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</si>
  <si>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</si>
  <si>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</si>
  <si>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</si>
  <si>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</si>
  <si>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</si>
  <si>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</si>
  <si>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</si>
  <si>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</si>
  <si>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</si>
  <si>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</si>
  <si>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</si>
  <si>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</si>
  <si>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</si>
  <si>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</si>
  <si>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</si>
  <si>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</si>
  <si>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</si>
  <si>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</si>
  <si>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</si>
  <si>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</si>
  <si>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</si>
  <si>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</si>
  <si>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</si>
  <si>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</si>
  <si>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</si>
  <si>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</si>
  <si>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</si>
  <si>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</si>
  <si>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</si>
  <si>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</si>
  <si>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</si>
  <si>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</si>
  <si>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</si>
  <si>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</si>
  <si>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</si>
  <si>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</si>
  <si>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</si>
  <si>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</si>
  <si>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</si>
  <si>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</si>
  <si>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</si>
  <si>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</si>
  <si>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</si>
  <si>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</si>
  <si>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</si>
  <si>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</si>
  <si>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</si>
  <si>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</si>
  <si>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</si>
  <si>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</si>
  <si>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</si>
  <si>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</si>
  <si>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</si>
  <si>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</si>
  <si>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</si>
  <si>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</si>
  <si>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</si>
  <si>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</si>
  <si>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</si>
  <si>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</si>
  <si>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</si>
  <si>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</si>
  <si>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</si>
  <si>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</si>
  <si>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</si>
  <si>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</si>
  <si>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</si>
  <si>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</si>
  <si>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</si>
  <si>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</si>
  <si>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</si>
  <si>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</si>
  <si>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</si>
  <si>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</si>
  <si>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</si>
  <si>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</si>
  <si>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</si>
  <si>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</si>
  <si>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</si>
  <si>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</si>
  <si>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</si>
  <si>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</si>
  <si>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</si>
  <si>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</si>
  <si>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</si>
  <si>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</si>
  <si>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</si>
  <si>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</si>
  <si>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</si>
  <si>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</si>
  <si>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</si>
  <si>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</si>
  <si>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</si>
  <si>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</si>
  <si>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</si>
  <si>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</si>
  <si>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</si>
  <si>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</si>
  <si>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</si>
  <si>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</si>
  <si>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</si>
  <si>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</si>
  <si>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</si>
  <si>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</si>
  <si>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</si>
  <si>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</si>
  <si>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</si>
  <si>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</si>
  <si>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</si>
  <si>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</si>
  <si>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</si>
  <si>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</si>
  <si>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</si>
  <si>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</si>
  <si>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</si>
  <si>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</si>
  <si>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</si>
  <si>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</si>
  <si>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</si>
  <si>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</si>
  <si>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</si>
  <si>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</si>
  <si>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</si>
  <si>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</si>
  <si>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</si>
  <si>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</si>
  <si>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</si>
  <si>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</si>
  <si>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</si>
  <si>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</si>
  <si>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</si>
  <si>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</si>
  <si>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</si>
  <si>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</si>
  <si>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</si>
  <si>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</si>
  <si>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</si>
  <si>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</si>
  <si>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</si>
  <si>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</si>
  <si>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</si>
  <si>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</si>
  <si>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</si>
  <si>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</si>
  <si>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</si>
  <si>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</si>
  <si>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</si>
  <si>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</si>
  <si>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</si>
  <si>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</si>
  <si>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</si>
  <si>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</si>
  <si>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</si>
  <si>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</si>
  <si>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</si>
  <si>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</si>
  <si>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</si>
  <si>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</si>
  <si>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</si>
  <si>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</si>
  <si>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</si>
  <si>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</si>
  <si>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</si>
  <si>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</si>
  <si>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</si>
  <si>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</si>
  <si>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</si>
  <si>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</si>
  <si>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</si>
  <si>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</si>
  <si>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</si>
  <si>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</si>
  <si>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</si>
  <si>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</si>
  <si>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</si>
  <si>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</si>
  <si>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</si>
  <si>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</si>
  <si>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</si>
  <si>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</si>
  <si>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</si>
  <si>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</si>
  <si>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</si>
  <si>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</si>
  <si>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</si>
  <si>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</si>
  <si>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</si>
  <si>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</si>
  <si>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</si>
  <si>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</si>
  <si>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</si>
  <si>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</si>
  <si>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</si>
  <si>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</si>
  <si>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</si>
  <si>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</si>
  <si>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</si>
  <si>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</si>
  <si>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</si>
  <si>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</si>
  <si>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</si>
  <si>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</si>
  <si>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</si>
  <si>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</si>
  <si>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</si>
  <si>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</si>
  <si>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</si>
  <si>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</si>
  <si>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</si>
  <si>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</si>
  <si>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</si>
  <si>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</si>
  <si>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</si>
  <si>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</si>
  <si>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</si>
  <si>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</si>
  <si>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</si>
  <si>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</si>
  <si>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</si>
  <si>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</si>
  <si>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</si>
  <si>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</si>
  <si>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</si>
  <si>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</si>
  <si>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</si>
  <si>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</si>
  <si>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</si>
  <si>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</si>
  <si>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</si>
  <si>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</si>
  <si>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</si>
  <si>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</si>
  <si>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</si>
  <si>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</si>
  <si>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</si>
  <si>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</si>
  <si>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</si>
  <si>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</si>
  <si>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</si>
  <si>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</si>
  <si>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</si>
  <si>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</si>
  <si>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</si>
  <si>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</si>
  <si>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</si>
  <si>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</si>
  <si>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</si>
  <si>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</si>
  <si>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</si>
  <si>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</si>
  <si>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</si>
  <si>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</si>
  <si>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</si>
  <si>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</si>
  <si>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</si>
  <si>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</si>
  <si>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</si>
  <si>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</si>
  <si>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</si>
  <si>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</si>
  <si>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</si>
  <si>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</si>
  <si>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</si>
  <si>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</si>
  <si>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</si>
  <si>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</si>
  <si>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</si>
  <si>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</si>
  <si>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</si>
  <si>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</si>
  <si>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</si>
  <si>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</si>
  <si>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</si>
  <si>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</si>
  <si>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</si>
  <si>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</si>
  <si>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</si>
  <si>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</si>
  <si>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</si>
  <si>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</si>
  <si>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</si>
  <si>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</si>
  <si>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</si>
  <si>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</si>
  <si>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</si>
  <si>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</si>
  <si>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</si>
  <si>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</si>
  <si>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</si>
  <si>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</si>
  <si>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</si>
  <si>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</si>
  <si>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</si>
  <si>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</si>
  <si>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</si>
  <si>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</si>
  <si>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</si>
  <si>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</si>
  <si>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</si>
  <si>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</si>
  <si>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</si>
  <si>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</si>
  <si>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</si>
  <si>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</si>
  <si>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</si>
  <si>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</si>
  <si>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</si>
  <si>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</si>
  <si>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</si>
  <si>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</si>
  <si>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</si>
  <si>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</si>
  <si>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</si>
  <si>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</si>
  <si>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</si>
  <si>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</si>
  <si>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</si>
  <si>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</si>
  <si>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</si>
  <si>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</si>
  <si>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</si>
  <si>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</si>
  <si>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</si>
  <si>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</si>
  <si>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</si>
  <si>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</si>
  <si>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</si>
  <si>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</si>
  <si>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</si>
  <si>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</si>
  <si>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</si>
  <si>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</si>
  <si>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</si>
  <si>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</si>
  <si>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</si>
  <si>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</si>
  <si>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</si>
  <si>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</si>
  <si>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</si>
  <si>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</si>
  <si>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</si>
  <si>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</si>
  <si>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</si>
  <si>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</si>
  <si>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</si>
  <si>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</si>
  <si>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</si>
  <si>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</si>
  <si>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</si>
  <si>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</si>
  <si>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</si>
  <si>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</si>
  <si>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</si>
  <si>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</si>
  <si>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</si>
  <si>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</si>
  <si>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</si>
  <si>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</si>
  <si>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</si>
  <si>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</si>
  <si>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</si>
  <si>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</si>
  <si>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</si>
  <si>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</si>
  <si>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</si>
  <si>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</si>
  <si>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</si>
  <si>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</si>
  <si>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</si>
  <si>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</si>
  <si>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</si>
  <si>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</si>
  <si>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</si>
  <si>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</si>
  <si>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</si>
  <si>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</si>
  <si>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</si>
  <si>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</si>
  <si>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</si>
  <si>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</si>
  <si>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</si>
  <si>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</si>
  <si>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</si>
  <si>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</si>
  <si>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</si>
  <si>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</si>
  <si>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</si>
  <si>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</si>
  <si>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</si>
  <si>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</si>
  <si>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</si>
  <si>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</si>
  <si>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</si>
  <si>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</si>
  <si>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</si>
  <si>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</si>
  <si>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</si>
  <si>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</si>
  <si>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</si>
  <si>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</si>
  <si>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</si>
  <si>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</si>
  <si>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</si>
  <si>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</si>
  <si>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</si>
  <si>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</si>
  <si>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</si>
  <si>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</si>
  <si>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</si>
  <si>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</si>
  <si>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</si>
  <si>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</si>
  <si>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</si>
  <si>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</si>
  <si>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</si>
  <si>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</si>
  <si>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</si>
  <si>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</si>
  <si>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</si>
  <si>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</si>
  <si>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</si>
  <si>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</si>
  <si>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</si>
  <si>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</si>
  <si>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</si>
  <si>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</si>
  <si>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</si>
  <si>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</si>
  <si>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</si>
  <si>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</si>
  <si>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</si>
  <si>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</si>
  <si>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</si>
  <si>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</si>
  <si>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</si>
  <si>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</si>
  <si>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</si>
  <si>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</si>
  <si>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</si>
  <si>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</si>
  <si>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</si>
  <si>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</si>
  <si>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</si>
  <si>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</si>
  <si>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</si>
  <si>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</si>
  <si>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</si>
  <si>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</si>
  <si>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</si>
  <si>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</si>
  <si>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</si>
  <si>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</si>
  <si>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</si>
  <si>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</si>
  <si>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</si>
  <si>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</si>
  <si>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</si>
  <si>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</si>
  <si>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</si>
  <si>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</si>
  <si>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</si>
  <si>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</si>
  <si>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</si>
  <si>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</si>
  <si>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</si>
  <si>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</si>
  <si>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</si>
  <si>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</si>
  <si>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</si>
  <si>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</si>
  <si>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</si>
  <si>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</si>
  <si>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</si>
  <si>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</si>
  <si>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</si>
  <si>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</si>
  <si>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</si>
  <si>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</si>
  <si>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</si>
  <si>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</si>
  <si>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</si>
  <si>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</si>
  <si>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</si>
  <si>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</si>
  <si>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</si>
  <si>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</si>
  <si>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</si>
  <si>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</si>
  <si>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</si>
  <si>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</si>
  <si>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</si>
  <si>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</si>
  <si>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</si>
  <si>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</si>
  <si>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</si>
  <si>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</si>
  <si>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</si>
  <si>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</si>
  <si>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</si>
  <si>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</si>
  <si>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</si>
  <si>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</si>
  <si>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</si>
  <si>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</si>
  <si>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</si>
  <si>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</si>
  <si>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</si>
  <si>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</si>
  <si>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</si>
  <si>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</si>
  <si>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</si>
  <si>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</si>
  <si>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</si>
  <si>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</si>
  <si>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</si>
  <si>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</si>
  <si>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</si>
  <si>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</si>
  <si>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</si>
  <si>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</si>
  <si>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</si>
  <si>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</si>
  <si>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</si>
  <si>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</si>
  <si>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</si>
  <si>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</si>
  <si>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</si>
  <si>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</si>
  <si>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</si>
  <si>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</si>
  <si>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</si>
  <si>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</si>
  <si>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</si>
  <si>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</si>
  <si>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</si>
  <si>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</si>
  <si>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</si>
  <si>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</si>
  <si>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</si>
  <si>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</si>
  <si>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</si>
  <si>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</si>
  <si>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</si>
  <si>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</si>
  <si>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</si>
  <si>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</si>
  <si>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</si>
  <si>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</si>
  <si>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</si>
  <si>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</si>
  <si>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</si>
  <si>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</si>
  <si>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</si>
  <si>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</si>
  <si>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</si>
  <si>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</si>
  <si>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</si>
  <si>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</si>
  <si>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</si>
  <si>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</si>
  <si>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</si>
  <si>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</si>
  <si>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</si>
  <si>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</si>
  <si>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</si>
  <si>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</si>
  <si>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</si>
  <si>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</si>
  <si>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</si>
  <si>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</si>
  <si>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</si>
  <si>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</si>
  <si>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</si>
  <si>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</si>
  <si>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</si>
  <si>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</si>
  <si>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</si>
  <si>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</si>
  <si>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</si>
  <si>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</si>
  <si>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</si>
  <si>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</si>
  <si>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</si>
  <si>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</si>
  <si>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</si>
  <si>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</si>
  <si>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</si>
  <si>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</si>
  <si>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</si>
  <si>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</si>
  <si>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</si>
  <si>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</si>
  <si>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</si>
  <si>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</si>
  <si>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</si>
  <si>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</si>
  <si>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</si>
  <si>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</si>
  <si>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</si>
  <si>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</si>
  <si>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</si>
  <si>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</si>
  <si>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</si>
  <si>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</si>
  <si>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</si>
  <si>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</si>
  <si>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</si>
  <si>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</si>
  <si>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</si>
  <si>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</si>
  <si>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</si>
  <si>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</si>
  <si>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</si>
  <si>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</si>
  <si>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</si>
  <si>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</si>
  <si>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</si>
  <si>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</si>
  <si>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</si>
  <si>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</si>
  <si>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</si>
  <si>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</si>
  <si>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</si>
  <si>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</si>
  <si>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</si>
  <si>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</si>
  <si>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</si>
  <si>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</si>
  <si>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</si>
  <si>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</si>
  <si>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</si>
  <si>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</si>
  <si>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</si>
  <si>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</si>
  <si>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</si>
  <si>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</si>
  <si>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</si>
  <si>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</si>
  <si>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</si>
  <si>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</si>
  <si>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</si>
  <si>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</si>
  <si>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</si>
  <si>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</si>
  <si>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</si>
  <si>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</si>
  <si>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</si>
  <si>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</si>
  <si>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</si>
  <si>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</si>
  <si>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</si>
  <si>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</si>
  <si>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</si>
  <si>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</si>
  <si>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</si>
  <si>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</si>
  <si>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</si>
  <si>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</si>
  <si>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</si>
  <si>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</si>
  <si>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</si>
  <si>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</si>
  <si>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</si>
  <si>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</si>
  <si>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</si>
  <si>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</si>
  <si>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</si>
  <si>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</si>
  <si>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</si>
  <si>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</si>
  <si>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</si>
  <si>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</si>
  <si>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</si>
  <si>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</si>
  <si>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</si>
  <si>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</si>
  <si>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</si>
  <si>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</si>
  <si>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</si>
  <si>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</si>
  <si>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</si>
  <si>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</si>
  <si>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</si>
  <si>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</si>
  <si>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</si>
  <si>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</si>
  <si>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</si>
  <si>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</si>
  <si>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</si>
  <si>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</si>
  <si>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</si>
  <si>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</si>
  <si>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</si>
  <si>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</si>
  <si>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</si>
  <si>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</si>
  <si>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</si>
  <si>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</si>
  <si>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</si>
  <si>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</si>
  <si>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</si>
  <si>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</si>
  <si>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</si>
  <si>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</si>
  <si>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</si>
  <si>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</si>
  <si>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</si>
  <si>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</si>
  <si>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</si>
  <si>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</si>
  <si>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</si>
  <si>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</si>
  <si>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</si>
  <si>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</si>
  <si>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</si>
  <si>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</si>
  <si>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</si>
  <si>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</si>
  <si>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</si>
  <si>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</si>
  <si>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</si>
  <si>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</si>
  <si>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</si>
  <si>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</si>
  <si>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</si>
  <si>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</si>
  <si>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</si>
  <si>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</si>
  <si>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</si>
  <si>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</si>
  <si>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</si>
  <si>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</si>
  <si>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</si>
  <si>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</si>
  <si>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</si>
  <si>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</si>
  <si>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</si>
  <si>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</si>
  <si>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</si>
  <si>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</si>
  <si>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</si>
  <si>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</si>
  <si>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</si>
  <si>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</si>
  <si>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</si>
  <si>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</si>
  <si>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</si>
  <si>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</si>
  <si>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</si>
  <si>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</si>
  <si>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</si>
  <si>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</si>
  <si>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</si>
  <si>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</si>
  <si>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</si>
  <si>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</si>
  <si>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</si>
  <si>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</si>
  <si>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</si>
  <si>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</si>
  <si>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</si>
  <si>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</si>
  <si>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</si>
  <si>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</si>
  <si>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</si>
  <si>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</si>
  <si>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</si>
  <si>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</si>
  <si>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</si>
  <si>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</si>
  <si>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</si>
  <si>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</si>
  <si>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</si>
  <si>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</si>
  <si>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</si>
  <si>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</si>
  <si>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</si>
  <si>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</si>
  <si>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</si>
  <si>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</si>
  <si>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</si>
  <si>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</si>
  <si>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</si>
  <si>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</si>
  <si>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</si>
  <si>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</si>
  <si>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</si>
  <si>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</si>
  <si>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</si>
  <si>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</si>
  <si>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</si>
  <si>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</si>
  <si>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</si>
  <si>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</si>
  <si>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</si>
  <si>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</si>
  <si>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</si>
  <si>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</si>
  <si>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</si>
  <si>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</si>
  <si>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</si>
  <si>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</si>
  <si>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</si>
  <si>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</si>
  <si>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</si>
  <si>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</si>
  <si>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</si>
  <si>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</si>
  <si>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</si>
  <si>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</si>
  <si>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</si>
  <si>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</si>
  <si>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</si>
  <si>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</si>
  <si>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</si>
  <si>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</si>
  <si>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</si>
  <si>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</si>
  <si>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</si>
  <si>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</si>
  <si>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</si>
  <si>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</si>
  <si>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</si>
  <si>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</si>
  <si>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</si>
  <si>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</si>
  <si>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</si>
  <si>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</si>
  <si>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</si>
  <si>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</si>
  <si>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</si>
  <si>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</si>
  <si>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</si>
  <si>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</si>
  <si>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</si>
  <si>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</si>
  <si>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</si>
  <si>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</si>
  <si>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</si>
  <si>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</si>
  <si>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</si>
  <si>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</si>
  <si>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</si>
  <si>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</si>
  <si>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</si>
  <si>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</si>
  <si>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</si>
  <si>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</si>
  <si>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</si>
  <si>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</si>
  <si>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</si>
  <si>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</si>
  <si>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</si>
  <si>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</si>
  <si>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</si>
  <si>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</si>
  <si>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</si>
  <si>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</si>
  <si>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</si>
  <si>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</si>
  <si>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</si>
  <si>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</si>
  <si>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</si>
  <si>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</si>
  <si>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</si>
  <si>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</si>
  <si>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</si>
  <si>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</si>
  <si>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</si>
  <si>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</si>
  <si>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</si>
  <si>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</si>
  <si>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</si>
  <si>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</si>
  <si>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</si>
  <si>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</si>
  <si>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</si>
  <si>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</si>
  <si>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</si>
  <si>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</si>
  <si>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</si>
  <si>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</si>
  <si>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</si>
  <si>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</si>
  <si>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</si>
  <si>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</si>
  <si>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</si>
  <si>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</si>
  <si>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</si>
  <si>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</si>
  <si>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</si>
  <si>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</si>
  <si>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</si>
  <si>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</si>
  <si>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</si>
  <si>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</si>
  <si>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</si>
  <si>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</si>
  <si>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</si>
  <si>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</si>
  <si>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</si>
  <si>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</si>
  <si>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</si>
  <si>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</si>
  <si>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</si>
  <si>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</si>
  <si>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</si>
  <si>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</si>
  <si>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</si>
  <si>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</si>
  <si>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</si>
  <si>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</si>
  <si>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</si>
  <si>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</si>
  <si>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</si>
  <si>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</si>
  <si>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</si>
  <si>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</si>
  <si>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</si>
  <si>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</si>
  <si>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</si>
  <si>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</si>
  <si>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</si>
  <si>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</si>
  <si>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</si>
  <si>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</si>
  <si>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</si>
  <si>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</si>
  <si>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</si>
  <si>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</si>
  <si>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</si>
  <si>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</si>
  <si>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</si>
  <si>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</si>
  <si>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</si>
  <si>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</si>
  <si>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</si>
  <si>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</si>
  <si>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</si>
  <si>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</si>
  <si>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</si>
  <si>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</si>
  <si>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</si>
  <si>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</si>
  <si>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</si>
  <si>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</si>
  <si>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</si>
  <si>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</si>
  <si>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</si>
  <si>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</si>
  <si>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</si>
  <si>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</si>
  <si>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</si>
  <si>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</si>
  <si>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</si>
  <si>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</si>
  <si>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</si>
  <si>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</si>
  <si>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</si>
  <si>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</si>
  <si>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</si>
  <si>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</si>
  <si>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</si>
  <si>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</si>
  <si>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</si>
  <si>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</si>
  <si>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</si>
  <si>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</si>
  <si>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</si>
  <si>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</si>
  <si>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</si>
  <si>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</si>
  <si>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</si>
  <si>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</si>
  <si>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</si>
  <si>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</si>
  <si>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</si>
  <si>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</si>
  <si>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</si>
  <si>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</si>
  <si>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</si>
  <si>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</si>
  <si>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</si>
  <si>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</si>
  <si>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</si>
  <si>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</si>
  <si>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</si>
  <si>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</si>
  <si>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</si>
  <si>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</si>
  <si>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</si>
  <si>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</si>
  <si>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</si>
  <si>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</si>
  <si>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</si>
  <si>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</si>
  <si>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</si>
  <si>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</si>
  <si>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</si>
  <si>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</si>
  <si>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</si>
  <si>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</si>
  <si>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</si>
  <si>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</si>
  <si>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</si>
  <si>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</si>
  <si>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</si>
  <si>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</si>
  <si>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</si>
  <si>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</si>
  <si>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</si>
  <si>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</si>
  <si>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</si>
  <si>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</si>
  <si>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</si>
  <si>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</si>
  <si>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</si>
  <si>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</si>
  <si>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</si>
  <si>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</si>
  <si>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</si>
  <si>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</si>
  <si>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</si>
  <si>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</si>
  <si>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</si>
  <si>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</si>
  <si>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</si>
  <si>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</si>
  <si>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</si>
  <si>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</si>
  <si>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</si>
  <si>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</si>
  <si>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</si>
  <si>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</si>
  <si>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</si>
  <si>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</si>
  <si>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</si>
  <si>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</si>
  <si>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</si>
  <si>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</si>
  <si>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</si>
  <si>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</si>
  <si>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</si>
  <si>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</si>
  <si>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</si>
  <si>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</si>
  <si>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</si>
  <si>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</si>
  <si>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</si>
  <si>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</si>
  <si>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</si>
  <si>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</si>
  <si>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</si>
  <si>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</si>
  <si>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</si>
  <si>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</si>
  <si>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</si>
  <si>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</si>
  <si>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</si>
  <si>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</si>
  <si>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</si>
  <si>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</si>
  <si>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</si>
  <si>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</si>
  <si>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</si>
  <si>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</si>
  <si>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</si>
  <si>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</si>
  <si>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</si>
  <si>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</si>
  <si>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</si>
  <si>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</si>
  <si>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</si>
  <si>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</si>
  <si>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</si>
  <si>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</si>
  <si>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</si>
  <si>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</si>
  <si>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</si>
  <si>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</si>
  <si>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</si>
  <si>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</si>
  <si>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</si>
  <si>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</si>
  <si>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</si>
  <si>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</si>
  <si>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</si>
  <si>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</si>
  <si>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</si>
  <si>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</si>
  <si>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</si>
  <si>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</si>
  <si>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</si>
  <si>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</si>
  <si>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</si>
  <si>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</si>
  <si>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</si>
  <si>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</si>
  <si>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</si>
  <si>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</si>
  <si>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</si>
  <si>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</si>
  <si>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</si>
  <si>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</si>
  <si>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</si>
  <si>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</si>
  <si>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</si>
  <si>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</si>
  <si>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</si>
  <si>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</si>
  <si>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</si>
  <si>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</si>
  <si>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</si>
  <si>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</si>
  <si>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</si>
  <si>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</si>
  <si>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</si>
  <si>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</si>
  <si>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</si>
  <si>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</si>
  <si>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</si>
  <si>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</si>
  <si>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</si>
  <si>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</si>
  <si>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</si>
  <si>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</si>
  <si>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</si>
  <si>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</si>
  <si>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</si>
  <si>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</si>
  <si>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</si>
  <si>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</si>
  <si>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</si>
  <si>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</si>
  <si>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</si>
  <si>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</si>
  <si>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</si>
  <si>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</si>
  <si>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</si>
  <si>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</si>
  <si>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</si>
  <si>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</si>
  <si>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</si>
  <si>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</si>
  <si>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</si>
  <si>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</si>
  <si>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</si>
  <si>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</si>
  <si>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</si>
  <si>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</si>
  <si>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</si>
  <si>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</si>
  <si>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</si>
  <si>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</si>
  <si>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</si>
  <si>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</si>
  <si>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</si>
  <si>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</si>
  <si>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</si>
  <si>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</si>
  <si>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</si>
  <si>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</si>
  <si>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</si>
  <si>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</si>
  <si>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</si>
  <si>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</si>
  <si>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</si>
  <si>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</si>
  <si>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</si>
  <si>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</si>
  <si>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</si>
  <si>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</si>
  <si>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</si>
  <si>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</si>
  <si>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</si>
  <si>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</si>
  <si>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</si>
  <si>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</si>
  <si>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</si>
  <si>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</si>
  <si>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</si>
  <si>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</si>
  <si>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</si>
  <si>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</si>
  <si>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</si>
  <si>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</si>
  <si>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</si>
  <si>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</si>
  <si>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</si>
  <si>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</si>
  <si>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</si>
  <si>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</si>
  <si>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</si>
  <si>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</si>
  <si>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</si>
  <si>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</si>
  <si>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</si>
  <si>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</si>
  <si>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</si>
  <si>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</si>
  <si>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</si>
  <si>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</si>
  <si>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</si>
  <si>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</si>
  <si>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</si>
  <si>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</si>
  <si>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</si>
  <si>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</si>
  <si>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</si>
  <si>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</si>
  <si>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</si>
  <si>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</si>
  <si>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</si>
  <si>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</si>
  <si>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</si>
  <si>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</si>
  <si>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</si>
  <si>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</si>
  <si>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</si>
  <si>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</si>
  <si>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</si>
  <si>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</si>
  <si>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</si>
  <si>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</si>
  <si>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</si>
  <si>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</si>
  <si>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</si>
  <si>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</si>
  <si>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</si>
  <si>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</si>
  <si>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</si>
  <si>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</si>
  <si>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</si>
  <si>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</si>
  <si>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</si>
  <si>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</si>
  <si>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</si>
  <si>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</si>
  <si>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</si>
  <si>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</si>
  <si>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</si>
  <si>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Emergency</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</si>
  <si>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</si>
  <si>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</si>
  <si>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</si>
  <si>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</si>
  <si>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</si>
  <si>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</si>
  <si>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</si>
  <si>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</si>
  <si>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</si>
  <si>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</si>
  <si>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</si>
  <si>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</si>
  <si>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</si>
  <si>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</si>
  <si>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</si>
  <si>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50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</si>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</sst>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321.21983310185169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45984.168259027778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45984.168259027778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45984.168259027778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45984.168259027778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45984.168259027778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45984.168259027778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45984.168259027778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45984.168259027778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45984.168259027778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45984.168259027778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45984.168259027778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45984.168259027778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45984.168259027778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45984.168259027778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45984.168259027778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45984.168259027778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45984.168259027778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45984.168259027778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45984.168259027778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45984.168259027778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45984.168259027778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45984.168259027778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45984.168259027778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45984.168259027778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45984.168259027778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45984.168259027778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45984.168259027778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45984.168259027778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45984.168259027778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45984.168259027778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45984.168259027778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45984.168259027778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45984.168259027778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A9CC1C0-425C-4F94-9CD6-DA8246D8D41B}"/>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11" activePane="bottomLeft" state="frozen"/>
      <selection pane="bottomLeft"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159.16842129630095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9.2159722225915175E-2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61" t="s">
        <v>22499</v>
      </c>
      <c r="E5" s="102"/>
      <c r="F5" s="103"/>
      <c r="G5" s="104">
        <f ca="1">IFERROR(NOW()-F5,"-")</f>
        <v>45984.168259259262</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45984.168259259262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45984.168259259262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45984.168259259262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45984.168259259262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45984.168259259262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45984.168259259262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45984.168259259262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45984.168259259262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45984.168259259262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45984.168259259262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45984.168259259262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45984.168259259262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45984.168259259262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45984.168259259262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45984.168259259262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45984.168259259262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45984.168259259262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45984.168259259262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45984.168259259262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45984.168259259262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45984.168259259262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45984.168259259262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45984.168259259262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45984.168259259262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45984.168259259262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45984.168259259262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45984.168259259262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45984.168259259262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45984.168259259262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45984.168259259262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45984.168259259262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45984.168259259262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45984.168259259262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45984.168259259262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45984.168259259262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45984.168259259262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45984.168259259262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45984.168259259262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45984.168259259262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45984.168259259262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45984.168259259262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45984.168259259262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45984.168259259262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45984.168259259262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45984.168259259262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45984.168259259262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45984.168259259262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45984.168259259262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45984.168259259262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45984.168259259262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45984.168259259262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45984.168259259262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45984.168259259262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45984.168259259262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45984.168259259262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45984.168259259262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45984.168259259262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45984.168259259262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45984.168259259262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45984.168259259262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45984.168259259262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45984.168259259262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45984.168259259262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45984.168259259262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45984.168259259262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45984.168259259262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45984.168259259262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45984.168259259262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45984.168259259262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45984.168259259262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45984.168259259262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45984.168259259262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45984.168259259262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45984.168259259262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45984.168259259262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45984.168259259262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45984.168259259262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45984.168259259262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45984.168259259262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45984.168259259262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45984.168259259262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45984.168259259262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45984.168259259262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45984.168259259262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45984.168259259262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45984.168259259262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45984.168259259262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45984.168259259262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45984.168259259262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45984.168259259262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45984.168259259262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45984.168259259262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45984.168259259262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45984.168259259262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45984.168259259262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45984.168259259262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45984.168259259262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45984.168259259262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45984.168259259262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45984.168259259262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45984.168259259262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45984.168259259262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45984.168259259262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45984.168259259262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45984.168259259262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45984.168259259262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45984.168259259262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45984.168259259262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45984.168259259262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45984.168259259262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45984.168259259262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45984.168259259262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45984.168259259262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45984.168259259262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45984.168259259262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45984.168259259262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45984.168259259262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45984.168259259262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45984.168259259262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45984.168259259262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45984.168259259262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45984.168259259262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45984.168259259262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45984.168259259262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45984.168259259262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45984.168259259262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45984.168259259262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45984.168259259262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45984.168259259262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45984.168259259262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45984.168259259262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45984.168259259262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45984.168259259262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45984.168259259262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45984.168259259262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45984.168259259262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45984.168259259262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45984.168259259262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45984.168259259262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45984.168259259262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45984.168259259262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45984.168259259262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45984.168259259262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45984.168259259262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45984.168259259262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45984.168259259262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45984.168259259262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45984.168259259262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45984.168259259262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45984.168259259262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45984.168259259262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45984.168259259262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45984.168259259262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45984.168259259262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45984.168259259262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45984.168259259262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45984.168259259262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45984.168259259262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45984.168259259262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45984.168259259262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45984.168259259262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45984.168259259262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45984.168259259262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45984.168259259262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45984.168259259262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45984.168259259262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45984.168259259262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45984.168259259262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45984.168259259262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45984.168259259262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45984.168259259262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45984.168259259262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45984.168259259262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45984.168259259262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45984.168259259262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45984.168259259262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45984.168259259262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45984.168259259262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45984.168259259262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45984.168259259262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45984.168259259262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45984.168259259262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45984.168259259262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45984.168259259262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45984.168259259262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45984.168259259262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45984.168259259262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45984.168259259262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45984.168259259262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45984.168259259262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45984.168259259262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45984.168259259262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45984.168259259262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45984.168259259262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45984.168259259262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45984.168259259262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45984.168259259262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45984.168259259262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45984.168259259262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45984.168259259262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45984.168259259262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45984.168259259262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45984.168259259262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45984.168259259262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45984.168259259262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45984.168259259262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45984.168259259262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45984.168259259262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45984.168259259262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45984.168259259262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45984.168259259262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45984.168259259262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45984.168259259262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45984.168259259262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45984.168259259262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45984.168259259262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45984.168259259262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45984.168259259262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45984.168259259262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45984.168259259262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45984.168259259262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45984.168259259262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45984.168259259262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45984.168259259262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45984.168259259262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45984.168259259262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45984.168259259262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45984.168259259262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45984.168259259262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45984.168259259262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45984.168259259262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45984.168259259262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45984.168259259262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45984.168259259262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45984.168259259262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45984.168259259262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45984.168259259262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45984.168259259262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45984.168259259262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45984.168259259262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45984.168259259262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45984.168259259262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45984.168259259262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45984.168259259262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45984.168259259262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45984.168259259262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45984.168259259262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45984.168259259262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45984.168259259262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45984.168259259262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45984.168259259262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45984.168259259262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45984.168259259262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45984.168259259262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45984.168259259262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45984.168259259262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45984.168259259262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45984.168259259262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45984.168259259262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45984.168259259262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45984.168259259262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45984.168259259262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45984.168259259262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45984.168259259262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45984.168259259262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45984.168259259262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45984.168259259262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45984.168259259262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45984.168259259262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45984.168259259262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45984.168259259262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45984.168259259262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45984.168259259262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45984.168259259262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45984.168259259262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45984.168259259262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45984.168259259262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45984.168259259262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45984.168259259262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45984.168259259262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45984.168259259262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45984.168259259262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45984.168259259262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45984.168259259262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45984.168259259262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45984.168259259262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45984.168259259262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45984.168259259262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45984.168259259262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45984.168259259262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45984.168259259262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45984.168259259262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45984.168259259262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45984.168259259262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45984.168259259262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45984.168259259262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45984.168259259262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45984.168259259262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45984.168259259262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45984.168259259262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45984.168259259262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45984.168259259262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45984.168259259262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45984.168259259262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45984.168259259262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45984.168259259262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45984.168259259262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45984.168259259262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45984.168259259262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45984.168259259262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45984.168259259262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45984.168259259262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45984.168259259262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45984.168259259262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45984.168259259262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45984.168259259262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45984.168259259262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45984.168259259262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45984.168259259262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45984.168259259262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45984.168259259262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45984.168259259262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45984.168259259262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45984.168259259262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45984.168259259262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45984.168259259262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45984.168259259262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45984.168259259262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45984.168259259262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45984.168259259262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45984.168259259262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45984.168259259262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45984.168259259262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45984.168259259262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45984.168259259262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45984.168259259262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45984.168259259262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45984.168259259262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45984.168259259262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45984.168259259262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45984.168259259262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45984.168259259262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45984.168259259262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45984.168259259262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45984.168259259262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45984.168259259262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45984.168259259262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45984.168259259262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45984.168259259262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45984.168259259262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45984.168259259262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45984.168259259262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45984.168259259262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45984.168259259262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45984.168259259262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45984.168259259262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45984.168259259262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45984.168259259262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45984.168259259262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45984.168259259262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45984.168259259262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45984.168259259262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45984.168259259262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45984.168259259262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45984.168259259262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45984.168259259262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45984.168259259262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45984.168259259262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45984.168259259262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45984.168259259262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45984.168259259262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45984.168259259262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45984.168259259262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45984.168259259262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45984.168259259262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45984.168259259262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45984.168259259262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45984.168259259262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45984.168259259262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45984.168259259262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45984.168259259262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45984.168259259262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45984.168259259262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45984.168259259262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45984.168259259262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45984.168259259262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45984.168259259262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45984.168259259262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45984.168259259262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45984.168259259262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45984.168259259262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45984.168259259262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45984.168259259262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45984.168259259262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45984.168259259262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45984.168259259262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45984.168259259262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45984.168259259262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45984.168259259262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45984.168259259262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45984.168259259262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45984.168259259262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45984.168259259262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45984.168259259262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45984.168259259262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45984.168259259262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45984.168259259262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45984.168259259262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45984.168259259262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45984.168259259262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45984.168259259262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45984.168259259262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45984.168259259262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45984.168259259262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45984.168259259262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45984.168259259262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45984.168259259262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45984.168259259262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45984.168259259262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45984.168259259262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45984.168259259262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45984.168259259262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45984.168259259262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45984.168259259262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45984.168259259262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45984.168259259262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45984.168259259262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45984.168259259262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45984.168259259262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45984.168259259262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45984.168259259262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45984.168259259262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45984.168259259262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45984.168259259262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45984.168259259262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45984.168259259262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45984.168259259262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45984.168259259262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45984.168259259262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45984.168259259262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45984.168259259262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45984.168259259262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45984.168259259262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45984.168259259262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45984.168259259262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45984.168259259262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45984.168259259262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45984.168259259262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45984.168259259262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45984.168259259262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45984.168259259262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45984.168259259262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45984.168259259262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45984.168259259262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45984.168259259262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45984.168259259262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45984.168259259262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45984.168259259262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45984.168259259262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45984.168259259262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45984.168259259262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45984.168259259262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45984.168259259262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45984.168259259262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45984.168259259262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45984.168259259262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45984.168259259262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45984.168259259262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45984.168259259262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45984.168259259262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45984.168259259262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45984.168259259262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45984.168259259262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45984.168259259262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45984.168259259262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45984.168259259262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45984.168259259262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45984.168259259262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45984.168259259262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45984.168259259262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45984.168259259262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45984.168259259262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45984.168259259262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45984.168259259262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45984.168259259262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45984.168259259262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45984.168259259262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45984.168259259262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45984.168259259262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45984.168259259262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45984.168259259262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45984.168259259262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45984.168259259262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45984.168259259262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45984.168259259262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45984.168259259262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45984.168259259262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45984.168259259262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45984.168259259262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45984.168259259262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45984.168259259262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45984.168259259262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45984.168259259262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45984.168259259262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45984.168259259262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45984.168259259262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45984.168259259262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45984.168259259262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45984.168259259262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45984.168259259262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45984.168259259262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45984.168259259262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45984.168259259262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45984.168259259262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45984.168259259262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45984.168259259262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45984.168259259262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45984.168259259262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45984.168259259262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45984.168259259262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45984.168259259262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45984.168259259262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45984.168259259262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45984.168259259262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45984.168259259262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45984.168259259262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45984.168259259262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45984.168259259262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45984.168259259262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45984.168259259262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45984.168259259262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45984.168259259262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45984.168259259262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45984.168259259262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45984.168259259262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45984.168259259262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45984.168259259262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45984.168259259262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45984.168259259262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45984.168259259262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45984.168259259262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45984.168259259262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45984.168259259262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45984.168259259262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45984.168259259262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45984.168259259262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45984.168259259262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45984.168259259262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45984.168259259262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45984.168259259262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45984.168259259262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45984.168259259262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45984.168259259262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45984.168259259262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45984.168259259262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45984.168259259262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45984.168259259262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45984.168259259262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45984.168259259262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45984.168259259262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45984.168259259262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45984.168259259262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45984.168259259262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45984.168259259262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45984.168259259262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45984.168259259262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45984.168259259262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45984.168259259262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45984.168259259262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45984.168259259262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45984.168259259262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45984.168259259262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45984.168259259262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45984.168259259262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45984.168259259262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45984.168259259262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45984.168259259262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45984.168259259262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45984.168259259262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45984.168259259262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45984.168259259262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45984.168259259262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45984.168259259262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45984.168259259262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45984.168259259262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45984.168259259262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45984.168259259262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45984.168259259262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45984.168259259262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45984.168259259262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45984.168259259262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45984.168259259262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45984.168259259262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45984.168259259262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45984.168259259262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45984.168259259262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45984.168259259262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45984.168259259262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45984.168259259262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45984.168259259262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45984.168259259262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45984.168259259262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45984.168259259262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45984.168259259262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45984.168259259262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45984.168259259262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45984.168259259262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45984.168259259262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45984.168259259262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45984.168259259262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45984.168259259262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45984.168259259262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45984.168259259262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45984.168259259262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45984.168259259262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45984.168259259262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45984.168259259262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45984.168259259262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45984.168259259262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45984.168259259262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45984.168259259262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45984.168259259262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45984.168259259262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45984.168259259262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45984.168259259262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45984.168259259262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45984.168259259262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45984.168259259262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45984.168259259262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45984.168259259262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45984.168259259262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45984.168259259262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45984.168259259262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45984.168259259262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45984.168259259262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45984.168259259262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45984.168259259262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45984.168259259262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45984.168259259262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45984.168259259262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45984.168259259262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45984.168259259262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45984.168259259262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45984.168259259262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45984.168259259262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45984.168259259262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45984.168259259262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45984.168259259262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45984.168259259262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45984.168259259262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45984.168259259262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45984.168259259262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45984.168259259262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45984.168259259262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45984.168259259262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45984.168259259262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45984.168259259262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45984.168259259262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45984.168259259262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45984.168259259262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45984.168259259262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45984.168259259262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45984.168259259262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45984.168259259262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45984.168259259262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45984.168259259262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45984.168259259262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45984.168259259262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45984.168259259262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45984.168259259262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45984.168259259262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45984.168259259262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45984.168259259262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45984.168259259262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45984.168259259262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45984.168259259262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45984.168259259262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45984.168259259262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45984.168259259262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45984.168259259262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45984.168259259262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45984.168259259262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45984.168259259262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45984.168259259262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45984.168259259262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45984.168259259262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45984.168259259262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45984.168259259262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45984.168259259262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45984.168259259262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45984.168259259262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45984.168259259262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45984.168259259262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45984.168259259262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45984.168259259262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45984.168259259262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45984.168259259262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45984.168259259262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45984.168259259262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45984.168259259262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45984.168259259262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45984.168259259262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45984.168259259262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45984.168259259262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45984.168259259262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45984.168259259262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45984.168259259262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45984.168259259262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45984.168259259262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45984.168259259262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45984.168259259262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45984.168259259262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45984.168259259262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45984.168259259262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45984.168259259262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45984.168259259262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45984.168259259262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45984.168259259262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45984.168259259262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45984.168259259262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45984.168259259262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45984.168259259262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45984.168259259262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45984.168259259262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45984.168259259262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45984.168259259262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45984.168259259262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45984.168259259262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45984.168259259262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45984.168259259262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45984.168259259262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45984.168259259262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45984.168259259262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45984.168259259262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45984.168259259262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45984.168259259262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45984.168259259262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45984.168259259262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45984.168259259262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45984.168259259262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45984.168259259262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45984.168259259262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45984.168259259262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45984.168259259262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45984.168259259262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45984.168259259262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45984.168259259262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45984.168259259262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45984.168259259262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45984.168259259262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45984.168259259262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45984.168259259262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45984.168259259262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45984.168259259262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45984.168259259262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45984.168259259262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45984.168259259262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45984.168259259262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45984.168259259262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45984.168259259262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45984.168259259262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45984.168259259262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45984.168259259262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45984.168259259262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45984.168259259262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45984.168259259262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45984.168259259262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45984.168259259262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45984.168259259262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45984.168259259262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45984.168259259262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45984.168259259262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45984.168259259262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45984.168259259262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45984.168259259262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45984.168259259262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45984.168259259262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45984.168259259262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45984.168259259262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45984.168259259262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45984.168259259262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45984.168259259262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45984.168259259262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45984.168259259262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45984.168259259262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45984.168259259262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45984.168259259262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45984.168259259262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45984.168259259262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45984.168259259262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45984.168259259262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45984.168259259262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45984.168259259262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45984.168259259262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45984.168259259262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45984.168259259262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45984.168259259262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45984.168259259262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45984.168259259262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45984.168259259262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45984.168259259262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45984.168259259262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45984.168259259262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45984.168259259262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45984.168259259262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45984.168259259262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45984.168259259262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45984.168259259262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45984.168259259262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45984.168259259262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45984.168259259262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45984.168259259262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45984.168259259262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45984.168259259262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45984.168259259262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45984.168259259262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45984.168259259262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45984.168259259262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45984.168259259262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45984.168259259262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45984.168259259262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45984.168259259262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45984.168259259262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45984.168259259262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45984.168259259262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45984.168259259262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45984.168259259262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45984.168259259262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45984.168259259262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45984.168259259262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45984.168259259262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45984.168259259262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45984.168259259262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45984.168259259262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45984.168259259262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45984.168259259262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45984.168259259262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45984.168259259262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45984.168259259262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45984.168259259262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45984.168259259262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45984.168259259262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45984.168259259262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45984.168259259262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45984.168259259262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45984.168259259262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45984.168259259262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45984.168259259262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45984.168259259262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45984.168259259262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45984.168259259262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45984.168259259262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45984.168259259262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45984.168259259262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45984.168259259262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45984.168259259262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45984.168259259262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45984.168259259262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45984.168259259262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45984.168259259262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45984.168259259262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45984.168259259262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45984.168259259262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45984.168259259262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45984.168259259262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45984.168259259262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45984.168259259262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45984.168259259262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45984.168259259262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45984.168259259262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45984.168259259262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45984.168259259262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45984.168259259262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45984.168259259262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45984.168259259262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45984.168259259262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45984.168259259262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45984.168259259262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45984.168259259262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45984.168259259262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45984.168259259262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45984.168259259262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45984.168259259262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45984.168259259262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45984.168259259262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45984.168259259262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45984.168259259262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45984.168259259262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45984.168259259262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45984.168259259262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45984.168259259262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45984.168259259262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45984.168259259262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45984.168259259262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45984.168259259262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45984.168259259262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45984.168259259262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45984.168259259262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45984.168259259262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45984.168259259262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45984.168259259262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45984.168259259262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45984.168259259262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45984.168259259262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45984.168259259262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45984.168259259262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45984.168259259262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45984.168259259262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45984.168259259262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45984.168259259262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45984.168259259262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45984.168259259262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45984.168259259262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45984.168259259262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45984.168259259262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45984.168259259262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45984.168259259262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45984.168259259262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45984.168259259262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45984.168259259262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45984.168259259262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45984.168259259262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45984.168259259262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45984.168259259262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45984.168259259262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45984.168259259262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45984.168259259262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45984.168259259262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45984.168259259262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45984.168259259262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45984.168259259262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45984.168259259262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45984.168259259262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45984.168259259262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45984.168259259262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45984.168259259262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45984.168259259262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45984.168259259262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45984.168259259262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45984.168259259262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45984.168259259262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45984.168259259262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45984.168259259262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45984.168259259262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45984.168259259262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45984.168259259262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45984.168259259262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45984.168259259262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45984.168259259262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45984.168259259262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45984.168259259262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45984.168259259262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45984.168259259262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45984.168259259262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45984.168259259262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45984.168259259262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45984.168259259262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45984.168259259262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45984.168259259262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45984.168259259262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45984.168259259262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45984.168259259262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45984.168259259262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45984.168259259262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45984.168259259262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45984.168259259262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45984.168259259262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45984.168259259262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45984.168259259262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45984.168259259262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45984.168259259262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45984.168259259262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45984.168259259262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45984.168259259262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45984.168259259262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45984.168259259262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45984.168259259262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45984.168259259262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45984.168259259262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45984.168259259262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45984.168259259262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45984.168259259262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45984.168259259262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45984.168259259262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45984.168259259262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45984.168259259262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45984.168259259262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45984.168259259262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45984.168259259262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45984.168259259262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45984.168259259262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45984.168259259262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45984.168259259262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45984.168259259262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45984.168259259262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45984.168259259262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45984.168259259262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45984.168259259262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45984.168259259262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45984.168259259262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45984.168259259262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45984.168259259262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45984.168259259262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45984.168259259262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45984.168259259262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45984.168259259262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45984.168259259262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45984.168259259262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45984.168259259262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45984.168259259262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45984.168259259262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45984.168259259262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45984.168259259262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45984.168259259262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45984.168259259262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45984.168259259262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45984.168259259262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45984.168259259262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45984.168259259262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45984.168259259262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45984.168259259262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45984.168259259262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45984.168259259262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45984.168259259262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45984.168259259262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45984.168259259262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45984.168259259262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45984.168259259262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45984.168259259262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45984.168259259262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45984.168259259262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45984.168259259262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45984.168259259262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45984.168259259262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45984.168259259262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45984.168259259262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45984.168259259262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45984.168259259262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45984.168259259262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45984.168259259262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45984.168259259262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45984.168259259262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45984.168259259262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45984.168259259262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45984.168259259262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45984.168259259262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45984.168259259262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45984.168259259262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45984.168259259262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45984.168259259262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45984.168259259262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45984.168259259262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45984.168259259262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45984.168259259262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45984.168259259262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45984.168259259262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45984.168259259262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45984.168259259262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45984.168259259262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45984.168259259262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45984.168259259262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45984.168259259262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45984.168259259262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45984.168259259262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45984.168259259262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45984.168259259262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45984.168259259262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45984.168259259262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45984.168259259262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45984.168259259262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45984.168259259262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45984.168259259262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45984.168259259262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45984.168259259262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45984.168259259262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45984.168259259262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45984.168259259262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45984.168259259262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45984.168259259262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45984.168259259262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45984.168259259262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45984.168259259262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45984.168259259262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45984.168259259262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45984.168259259262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45984.168259259262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45984.168259259262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45984.168259259262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45984.168259259262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45984.168259259262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45984.168259259262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45984.168259259262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45984.168259259262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45984.168259259262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45984.168259259262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45984.168259259262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45984.168259259262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45984.168259259262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45984.168259259262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45984.168259259262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45984.168259259262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45984.168259259262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45984.168259259262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45984.168259259262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45984.168259259262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45984.168259259262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45984.168259259262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45984.168259259262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45984.168259259262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45984.168259259262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45984.168259259262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45984.168259259262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45984.168259259262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45984.168259259262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45984.168259259262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45984.168259259262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45984.168259259262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45984.168259259262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280.68754166666622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0.4287451388881891</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45984.168259027778</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39114</v>
      </c>
      <c r="F5" s="95">
        <v>45984.162499999999</v>
      </c>
      <c r="G5" s="96">
        <f ca="1">IFERROR(NOW()-F5,"")</f>
        <v>5.7590277792769484E-3</v>
      </c>
      <c r="H5" s="95">
        <v>45983.94866898148</v>
      </c>
      <c r="I5" s="113" t="str">
        <f>IFERROR(VLOOKUP(D5,DB!A:F,6,0),"")</f>
        <v>SCECO+STB</v>
      </c>
      <c r="J5" s="113" t="str">
        <f>IFERROR(VLOOKUP(D5,DB!A:G,7,0),"")</f>
        <v>Weak</v>
      </c>
      <c r="K5" s="156" t="s">
        <v>39115</v>
      </c>
      <c r="L5" s="91" t="str">
        <f>IFERROR(VLOOKUP(D5,DB!A:I,9,0),"")</f>
        <v>Latis</v>
      </c>
    </row>
    <row r="6" spans="1:16" ht="15" customHeight="1">
      <c r="A6" s="113"/>
      <c r="B6" s="113" t="str">
        <f>IFERROR(VLOOKUP(D6,DB!A:K,11,0),"")</f>
        <v/>
      </c>
      <c r="C6" s="93"/>
      <c r="D6" s="91"/>
      <c r="E6" s="94"/>
      <c r="F6" s="95"/>
      <c r="G6" s="96">
        <f ca="1">IFERROR(NOW()-F6,"")</f>
        <v>45984.168259027778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45984.168259027778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45984.168259027778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45984.168259027778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45984.168259027778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45984.168259027778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45984.168259259262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45984.168259259262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45984.168259259262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45984.168259259262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45984.168259259262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45984.168259259262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45984.168259259262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45984.168259259262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45984.168259259262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45984.168259259262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45984.168259259262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45984.168259259262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45984.168259259262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45984.168259259262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45984.168259259262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45984.168259259262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45984.168259259262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45984.168259259262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45984.168259259262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45984.168259259262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45984.168259259262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45984.168259259262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45984.168259259262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45984.168259259262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45984.168259259262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45984.168259259262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45984.168259259262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45984.168259259262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45984.168259259262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45984.168259259262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45984.168259259262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45984.168259259262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45984.168259259262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45984.168259259262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45984.168259259262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45984.168259259262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45984.168259259262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45984.168259259262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45984.168259259262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45984.168259259262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45984.168259259262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45984.168259259262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45984.168259259262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45984.168259259262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45984.168259259262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45984.168259259262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45984.168259259262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45984.168259259262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45984.168259259262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45984.168259259262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45984.168259259262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45984.168259259262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45984.168259259262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45984.168259259262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45984.168259259262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45984.168259259262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45984.168259259262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45984.168259259262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45984.168259259262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45984.168259259262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45984.168259259262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45984.168259259262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45984.168259259262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45984.168259259262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45984.168259259262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45984.168259259262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45984.168259259262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45984.168259259262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45984.168259259262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45984.168259259262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45984.168259259262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45984.168259259262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45984.168259259262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45984.168259259262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45984.168259259262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45984.168259259262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45984.168259259262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45984.168259259262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45984.168259259262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45984.168259259262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45984.168259259262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45984.168259259262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45984.168259259262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45984.168259259262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45984.168259259262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45984.168259259262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45984.168259259262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45984.168259259262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45984.168259259262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45984.168259259262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45984.168259259262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45984.168259259262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45984.168259259262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45984.168259259262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45984.168259259262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45984.168259259262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45984.168259259262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45984.168259259262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45984.168259259262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45984.168259259262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45984.168259259262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45984.168259259262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45984.168259259262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45984.168259259262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45984.168259259262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45984.168259259262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45984.168259259262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45984.168259259262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45984.168259259262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45984.168259259262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45984.168259259262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45984.168259259262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45984.168259259262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45984.168259259262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45984.168259259262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45984.168259259262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45984.168259259262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45984.168259259262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45984.168259259262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45984.168259259262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45984.168259259262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45984.168259259262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45984.168259259262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45984.168259259262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45984.168259259262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45984.168259259262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45984.168259259262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45984.168259259262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45984.168259259262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45984.168259259262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45984.168259259262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45984.168259259262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45984.168259259262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45984.168259259262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45984.168259259262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45984.168259259262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45984.168259259262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45984.168259259262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45984.168259259262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45984.168259259262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45984.168259259262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45984.168259259262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45984.168259259262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45984.168259259262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45984.168259259262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45984.168259259262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45984.168259259262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45984.168259259262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45984.168259259262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45984.168259259262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45984.168259259262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45984.168259259262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45984.168259259262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45984.168259259262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45984.168259259262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45984.168259259262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45984.168259259262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45984.168259259262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45984.168259259262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45984.168259259262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45984.168259259262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45984.168259259262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45984.168259259262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45984.168259259262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45984.168259259262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45984.168259259262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45984.168259259262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45984.168259259262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45984.168259259262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45984.168259259262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45984.168259259262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45984.168259259262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45984.168259259262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45984.168259259262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45984.168259259262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45984.168259259262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45984.168259259262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45984.168259259262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45984.168259259262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45984.168259259262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45984.168259259262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45984.168259259262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45984.168259259262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45984.168259259262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45984.168259259262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45984.168259259262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45984.168259259262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45984.168259259262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45984.168259259262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45984.168259259262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45984.168259259262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45984.168259259262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45984.168259259262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45984.168259259262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45984.168259259262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45984.168259259262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45984.168259259262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45984.168259259262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45984.168259259262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45984.168259259262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45984.168259259262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45984.168259259262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45984.168259259262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45984.168259259262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45984.168259259262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45984.168259259262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45984.168259259262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45984.168259259262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45984.168259259262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45984.168259259262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45984.168259259262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45984.168259259262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45984.168259259262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45984.168259259262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45984.168259259262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45984.168259259262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45984.168259259262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45984.168259259262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45984.168259259262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45984.168259259262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45984.168259259262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45984.168259259262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45984.168259259262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45984.168259259262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45984.168259259262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45984.168259259262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45984.168259259262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45984.168259259262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45984.168259259262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45984.168259259262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45984.168259259262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45984.168259259262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45984.168259259262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45984.168259259262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45984.168259259262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45984.168259259262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45984.168259259262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45984.168259259262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45984.168259259262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45984.168259259262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45984.168259259262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45984.168259259262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45984.168259259262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45984.168259259262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45984.168259259262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45984.168259259262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45984.168259259262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45984.168259259262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45984.168259259262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45984.168259259262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45984.168259259262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45984.168259259262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45984.168259259262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45984.168259259262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45984.168259259262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45984.168259259262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45984.168259259262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45984.168259259262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45984.168259259262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45984.168259259262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45984.168259259262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45984.168259259262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45984.168259259262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45984.168259259262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45984.168259259262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45984.168259259262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45984.168259259262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45984.168259259262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45984.168259259262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45984.168259259262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45984.168259259262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45984.168259259262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45984.168259259262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45984.168259259262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45984.168259259262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45984.168259259262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45984.168259259262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45984.168259259262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45984.168259259262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45984.168259259262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45984.168259259262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45984.168259259262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45984.168259259262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45984.168259259262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45984.168259259262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45984.168259259262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45984.168259259262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45984.168259259262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45984.168259259262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45984.168259259262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45984.168259259262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45984.168259259262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45984.168259259262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45984.168259259262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45984.168259259262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45984.168259259262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45984.168259259262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45984.168259259262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45984.168259259262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45984.168259259262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45984.168259259262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45984.168259259262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45984.168259259262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45984.168259259262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45984.168259259262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45984.168259259262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45984.168259259262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45984.168259259262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45984.168259259262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45984.168259259262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45984.168259259262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45984.168259259262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45984.168259259262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45984.168259259262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45984.168259259262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45984.168259259262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45984.168259259262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45984.168259259262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45984.168259259262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45984.168259259262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45984.168259259262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45984.168259259262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45984.168259259262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45984.168259259262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45984.168259259262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45984.168259259262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45984.168259259262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45984.168259259262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45984.168259259262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45984.168259259262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45984.168259259262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45984.168259259262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45984.168259259262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45984.168259259262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45984.168259259262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45984.168259259262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45984.168259259262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45984.168259259262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45984.168259259262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45984.168259259262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45984.168259259262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45984.168259259262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45984.168259259262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45984.168259259262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45984.168259259262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45984.168259259262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45984.168259259262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45984.168259259262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45984.168259259262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45984.168259259262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45984.168259259262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45984.168259259262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45984.168259259262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45984.168259259262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45984.168259259262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45984.168259259262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45984.168259259262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45984.168259259262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45984.168259259262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45984.168259259262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45984.168259259262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45984.168259259262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45984.168259259262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45984.168259259262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45984.168259259262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45984.168259259262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45984.168259259262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45984.168259259262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45984.168259259262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45984.168259259262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45984.168259259262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45984.168259259262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45984.168259259262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45984.168259259262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45984.168259259262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45984.168259259262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45984.168259259262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45984.168259259262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45984.168259259262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45984.168259259262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45984.168259259262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45984.168259259262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45984.168259259262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45984.168259259262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45984.168259259262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45984.168259259262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45984.168259259262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45984.168259259262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45984.168259259262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45984.168259259262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45984.168259259262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45984.168259259262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45984.168259259262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45984.168259259262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45984.168259259262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45984.168259259262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45984.168259259262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45984.168259259262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45984.168259259262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45984.168259259262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45984.168259259262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45984.168259259262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45984.168259259262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45984.168259259262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45984.168259259262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45984.168259259262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45984.168259259262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45984.168259259262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45984.168259259262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45984.168259259262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45984.168259259262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45984.168259259262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45984.168259259262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45984.168259259262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45984.168259259262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45984.168259259262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45984.168259259262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45984.168259259262</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92.336199074074102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57.979381944445777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35.507148148150009</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6.6534557870400022</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2.794960416664253</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15237</v>
      </c>
      <c r="E7" s="109" t="s">
        <v>39021</v>
      </c>
      <c r="F7" s="109" t="s">
        <v>39127</v>
      </c>
      <c r="G7" s="111" t="str">
        <f ca="1">IFERROR(NOW()-F7,"")</f>
        <v/>
      </c>
      <c r="H7" s="128">
        <v>45983.834201388891</v>
      </c>
      <c r="I7" s="109" t="str">
        <f>IFERROR(VLOOKUP(D7,DB!A:F,6,0),"")</f>
        <v>SCECO</v>
      </c>
      <c r="J7" s="109" t="str">
        <f>IFERROR(VLOOKUP(D7,DB!A:G,7,0),"")</f>
        <v>Dead</v>
      </c>
      <c r="K7" s="109" t="s">
        <v>39128</v>
      </c>
      <c r="L7" s="109" t="str">
        <f>IFERROR(VLOOKUP(D7,DB!A:I,9,0),"")</f>
        <v>Latis</v>
      </c>
    </row>
    <row r="8" spans="1:13">
      <c r="A8" s="109" t="s">
        <v>39129</v>
      </c>
      <c r="B8" s="109" t="str">
        <f>IFERROR(VLOOKUP(D8,DB!A:K,11,0),"")</f>
        <v>R5</v>
      </c>
      <c r="C8" s="109">
        <v>1</v>
      </c>
      <c r="D8" s="109" t="s">
        <v>33303</v>
      </c>
      <c r="E8" s="109" t="s">
        <v>39021</v>
      </c>
      <c r="F8" s="109" t="s">
        <v>39127</v>
      </c>
      <c r="G8" s="111" t="str">
        <f ca="1">IFERROR(NOW()-F8,"")</f>
        <v/>
      </c>
      <c r="H8" s="128">
        <v>45984.140601851854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45984.168259027778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45984.168259027778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45984.168259027778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45984.168259027778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45984.168259027778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45984.168259027778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45984.168259027778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45984.168259027778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45984.168259027778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45984.168259027778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45984.168259027778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45984.168259027778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45984.168259027778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45984.168259027778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45984.168259027778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45984.168259027778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45984.168259027778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45984.168259027778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45984.168259027778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45984.168259027778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45984.168259027778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45984.168259027778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45984.168259027778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45984.168259027778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45984.168259027778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45984.168259027778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45984.168259027778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45984.168259027778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45984.168259027778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45984.168259027778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45984.168259027778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45984.168259027778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45984.168259027778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45984.168259027778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45984.168259027778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45984.168259027778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45984.168259027778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45984.168259027778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45984.168259027778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45984.168259027778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45984.168259027778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45984.168259027778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45984.168259027778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45984.168259027778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45984.168259027778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45984.168259027778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45984.168259027778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45984.168259027778</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45984.168259027778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45984.168259027778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45984.168259027778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45984.168259027778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45984.168259027778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45984.168259027778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45984.168259027778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45984.168259027778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45984.168259027778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45984.168259027778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45984.168259027778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45984.168259027778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45984.168259027778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45984.168259027778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45984.168259027778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45984.168259027778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45984.168259027778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45984.168259027778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45984.168259027778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45984.168259027778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45984.168259027778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45984.168259027778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45984.168259027778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45984.168259027778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45984.168259027778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45984.168259027778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45984.168259027778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45984.168259027778</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2</v>
      </c>
      <c r="D2" s="151" t="s">
        <v>38968</v>
      </c>
      <c r="E2" s="109" t="s">
        <v>39021</v>
      </c>
      <c r="F2" s="121">
        <v>45983.943680555552</v>
      </c>
      <c r="G2" s="104">
        <f t="shared" ref="G2:G11" ca="1" si="0">IFERROR(NOW()-F2,"-")</f>
        <v>0.22457870370999444</v>
      </c>
      <c r="H2" s="121">
        <v>45983.922696759262</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45984.168259259262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45984.168259259262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45984.168259259262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45984.168259259262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45984.168259259262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45984.168259259262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45984.168259259262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45984.168259259262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45984.168259259262</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45984.168259027778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45984.168259027778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45984.168259027778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45984.168259027778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45984.168259027778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45984.168259027778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45984.168259027778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45984.168259027778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45984.168259027778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45984.168259027778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45984.168259027778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45984.168259027778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45984.168259027778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45984.168259027778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45984.168259027778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45984.168259027778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45984.168259027778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45984.168259027778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45984.168259027778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45984.168259027778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45984.168259027778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45984.168259027778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45984.168259027778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45984.168259027778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45984.168259027778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45984.168259027778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45984.168259027778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45984.168259027778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45984.168259027778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45984.168259027778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45984.168259027778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45984.168259027778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45984.168259027778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45984.168259027778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45984.168259027778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45984.168259027778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45984.168259027778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45984.168259027778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45984.168259027778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45984.168259027778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45984.168259027778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45984.168259027778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45984.168259027778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45984.168259027778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45984.168259027778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45984.168259027778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45984.168259027778</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45984.168259027778</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45984.168259027778</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