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66" documentId="120_S{2AC9BD13-BADA-5192-A53E-5A8FF88502F6}" xr6:coauthVersionLast="47" xr6:coauthVersionMax="47" xr10:uidLastSave="{7F46236F-A37D-48CF-9934-19F665B80C7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J3" i="1"/>
  <c r="J4" i="1"/>
  <c r="J5" i="1"/>
  <c r="J6" i="1"/>
  <c r="J7" i="1"/>
  <c r="J8" i="1"/>
  <c r="I3" i="1"/>
  <c r="I4" i="1"/>
  <c r="I5" i="1"/>
  <c r="I6" i="1"/>
  <c r="I7" i="1"/>
  <c r="I8" i="1"/>
  <c r="G3" i="1"/>
  <c r="G4" i="1"/>
  <c r="G5" i="1"/>
  <c r="G6" i="1"/>
  <c r="G7" i="1"/>
  <c r="G8" i="1"/>
  <c r="B3" i="1"/>
  <c r="B4" i="1"/>
  <c r="B5" i="1"/>
  <c r="B6" i="1"/>
  <c r="B7" i="1"/>
  <c r="B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3" i="4"/>
  <c r="G3" i="4"/>
  <c r="I3" i="4"/>
  <c r="J3" i="4"/>
  <c r="L3"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<sst xmlns="http://schemas.openxmlformats.org/spreadsheetml/2006/main" count="180285" uniqueCount="39126">
  <si>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</si>
  <si>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</si>
  <si>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</si>
  <si>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</si>
  <si>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</si>
  <si>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</si>
  <si>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</si>
  <si>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</si>
  <si>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</si>
  <si>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</si>
  <si>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</si>
  <si>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</si>
  <si>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</si>
  <si>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</si>
  <si>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</si>
  <si>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</si>
  <si>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</si>
  <si>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</si>
  <si>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</si>
  <si>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</si>
  <si>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</si>
  <si>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</si>
  <si>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</si>
  <si>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</si>
  <si>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</si>
  <si>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</si>
  <si>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</si>
  <si>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</si>
  <si>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</si>
  <si>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</si>
  <si>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</si>
  <si>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</si>
  <si>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</si>
  <si>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</si>
  <si>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</si>
  <si>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</si>
  <si>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</si>
  <si>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</si>
  <si>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</si>
  <si>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</si>
  <si>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</si>
  <si>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</si>
  <si>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</si>
  <si>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</si>
  <si>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</si>
  <si>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</si>
  <si>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</si>
  <si>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</si>
  <si>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</si>
  <si>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</si>
  <si>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</si>
  <si>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</si>
  <si>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</si>
  <si>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</si>
  <si>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</si>
  <si>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</si>
  <si>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</si>
  <si>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</si>
  <si>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</si>
  <si>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</si>
  <si>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</si>
  <si>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</si>
  <si>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</si>
  <si>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</si>
  <si>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</si>
  <si>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</si>
  <si>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</si>
  <si>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</si>
  <si>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</si>
  <si>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</si>
  <si>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</si>
  <si>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</si>
  <si>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</si>
  <si>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</si>
  <si>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</si>
  <si>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</si>
  <si>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</si>
  <si>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</si>
  <si>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</si>
  <si>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</si>
  <si>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</si>
  <si>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</si>
  <si>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</si>
  <si>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</si>
  <si>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</si>
  <si>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</si>
  <si>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</si>
  <si>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</si>
  <si>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</si>
  <si>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</si>
  <si>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</si>
  <si>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</si>
  <si>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</si>
  <si>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</si>
  <si>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</si>
  <si>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</si>
  <si>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</si>
  <si>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</si>
  <si>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</si>
  <si>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</si>
  <si>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</si>
  <si>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</si>
  <si>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</si>
  <si>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</si>
  <si>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</si>
  <si>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</si>
  <si>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</si>
  <si>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</si>
  <si>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</si>
  <si>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</si>
  <si>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</si>
  <si>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</si>
  <si>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</si>
  <si>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</si>
  <si>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</si>
  <si>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</si>
  <si>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</si>
  <si>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</si>
  <si>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</si>
  <si>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</si>
  <si>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</si>
  <si>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</si>
  <si>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</si>
  <si>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</si>
  <si>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</si>
  <si>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</si>
  <si>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</si>
  <si>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</si>
  <si>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</si>
  <si>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</si>
  <si>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</si>
  <si>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</si>
  <si>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</si>
  <si>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</si>
  <si>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</si>
  <si>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</si>
  <si>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</si>
  <si>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</si>
  <si>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</si>
  <si>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</si>
  <si>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</si>
  <si>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</si>
  <si>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</si>
  <si>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</si>
  <si>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</si>
  <si>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</si>
  <si>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</si>
  <si>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</si>
  <si>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</si>
  <si>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</si>
  <si>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</si>
  <si>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</si>
  <si>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</si>
  <si>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</si>
  <si>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</si>
  <si>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</si>
  <si>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</si>
  <si>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</si>
  <si>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</si>
  <si>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</si>
  <si>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</si>
  <si>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</si>
  <si>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</si>
  <si>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</si>
  <si>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</si>
  <si>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</si>
  <si>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</si>
  <si>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</si>
  <si>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</si>
  <si>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</si>
  <si>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</si>
  <si>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</si>
  <si>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</si>
  <si>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</si>
  <si>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</si>
  <si>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</si>
  <si>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</si>
  <si>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</si>
  <si>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</si>
  <si>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</si>
  <si>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</si>
  <si>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</si>
  <si>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</si>
  <si>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</si>
  <si>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</si>
  <si>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</si>
  <si>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</si>
  <si>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</si>
  <si>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</si>
  <si>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</si>
  <si>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</si>
  <si>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</si>
  <si>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</si>
  <si>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</si>
  <si>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</si>
  <si>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</si>
  <si>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</si>
  <si>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</si>
  <si>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</si>
  <si>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</si>
  <si>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</si>
  <si>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</si>
  <si>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</si>
  <si>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</si>
  <si>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</si>
  <si>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</si>
  <si>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</si>
  <si>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</si>
  <si>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</si>
  <si>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</si>
  <si>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</si>
  <si>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</si>
  <si>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</si>
  <si>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</si>
  <si>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</si>
  <si>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</si>
  <si>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</si>
  <si>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</si>
  <si>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</si>
  <si>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</si>
  <si>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</si>
  <si>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</si>
  <si>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</si>
  <si>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</si>
  <si>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</si>
  <si>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</si>
  <si>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</si>
  <si>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</si>
  <si>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</si>
  <si>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</si>
  <si>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</si>
  <si>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</si>
  <si>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</si>
  <si>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</si>
  <si>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</si>
  <si>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</si>
  <si>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</si>
  <si>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</si>
  <si>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</si>
  <si>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</si>
  <si>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</si>
  <si>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</si>
  <si>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</si>
  <si>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</si>
  <si>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</si>
  <si>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</si>
  <si>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</si>
  <si>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</si>
  <si>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</si>
  <si>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</si>
  <si>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</si>
  <si>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</si>
  <si>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</si>
  <si>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</si>
  <si>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</si>
  <si>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</si>
  <si>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</si>
  <si>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</si>
  <si>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</si>
  <si>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</si>
  <si>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</si>
  <si>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</si>
  <si>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</si>
  <si>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</si>
  <si>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</si>
  <si>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</si>
  <si>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</si>
  <si>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</si>
  <si>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</si>
  <si>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</si>
  <si>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</si>
  <si>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</si>
  <si>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</si>
  <si>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</si>
  <si>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</si>
  <si>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</si>
  <si>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</si>
  <si>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</si>
  <si>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</si>
  <si>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</si>
  <si>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</si>
  <si>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</si>
  <si>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</si>
  <si>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</si>
  <si>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</si>
  <si>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</si>
  <si>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</si>
  <si>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</si>
  <si>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</si>
  <si>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</si>
  <si>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</si>
  <si>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</si>
  <si>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</si>
  <si>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</si>
  <si>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</si>
  <si>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</si>
  <si>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</si>
  <si>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</si>
  <si>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</si>
  <si>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</si>
  <si>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</si>
  <si>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</si>
  <si>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</si>
  <si>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</si>
  <si>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</si>
  <si>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</si>
  <si>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</si>
  <si>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</si>
  <si>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</si>
  <si>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</si>
  <si>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</si>
  <si>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</si>
  <si>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</si>
  <si>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</si>
  <si>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</si>
  <si>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</si>
  <si>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</si>
  <si>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</si>
  <si>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</si>
  <si>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</si>
  <si>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</si>
  <si>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</si>
  <si>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</si>
  <si>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</si>
  <si>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</si>
  <si>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</si>
  <si>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</si>
  <si>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</si>
  <si>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</si>
  <si>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</si>
  <si>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</si>
  <si>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</si>
  <si>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</si>
  <si>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</si>
  <si>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</si>
  <si>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</si>
  <si>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</si>
  <si>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</si>
  <si>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</si>
  <si>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</si>
  <si>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</si>
  <si>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</si>
  <si>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</si>
  <si>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</si>
  <si>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</si>
  <si>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</si>
  <si>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</si>
  <si>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</si>
  <si>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</si>
  <si>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</si>
  <si>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</si>
  <si>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</si>
  <si>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</si>
  <si>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</si>
  <si>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</si>
  <si>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</si>
  <si>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</si>
  <si>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</si>
  <si>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</si>
  <si>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</si>
  <si>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</si>
  <si>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</si>
  <si>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</si>
  <si>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</si>
  <si>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</si>
  <si>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</si>
  <si>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</si>
  <si>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</si>
  <si>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</si>
  <si>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</si>
  <si>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</si>
  <si>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</si>
  <si>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</si>
  <si>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</si>
  <si>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</si>
  <si>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</si>
  <si>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</si>
  <si>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</si>
  <si>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</si>
  <si>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</si>
  <si>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</si>
  <si>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</si>
  <si>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</si>
  <si>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</si>
  <si>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</si>
  <si>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</si>
  <si>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</si>
  <si>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</si>
  <si>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</si>
  <si>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</si>
  <si>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</si>
  <si>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</si>
  <si>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</si>
  <si>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</si>
  <si>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</si>
  <si>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</si>
  <si>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</si>
  <si>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</si>
  <si>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</si>
  <si>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</si>
  <si>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</si>
  <si>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</si>
  <si>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</si>
  <si>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</si>
  <si>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</si>
  <si>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</si>
  <si>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</si>
  <si>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</si>
  <si>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</si>
  <si>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</si>
  <si>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</si>
  <si>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</si>
  <si>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</si>
  <si>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</si>
  <si>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</si>
  <si>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</si>
  <si>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</si>
  <si>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</si>
  <si>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</si>
  <si>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</si>
  <si>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</si>
  <si>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</si>
  <si>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</si>
  <si>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</si>
  <si>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</si>
  <si>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</si>
  <si>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</si>
  <si>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</si>
  <si>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</si>
  <si>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</si>
  <si>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</si>
  <si>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</si>
  <si>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</si>
  <si>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</si>
  <si>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</si>
  <si>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</si>
  <si>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</si>
  <si>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</si>
  <si>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</si>
  <si>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</si>
  <si>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</si>
  <si>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</si>
  <si>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</si>
  <si>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</si>
  <si>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</si>
  <si>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</si>
  <si>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</si>
  <si>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</si>
  <si>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</si>
  <si>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</si>
  <si>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</si>
  <si>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</si>
  <si>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</si>
  <si>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</si>
  <si>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</si>
  <si>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</si>
  <si>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</si>
  <si>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</si>
  <si>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</si>
  <si>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</si>
  <si>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</si>
  <si>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</si>
  <si>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</si>
  <si>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</si>
  <si>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</si>
  <si>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</si>
  <si>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</si>
  <si>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</si>
  <si>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</si>
  <si>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</si>
  <si>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</si>
  <si>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</si>
  <si>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</si>
  <si>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</si>
  <si>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</si>
  <si>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</si>
  <si>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</si>
  <si>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</si>
  <si>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</si>
  <si>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</si>
  <si>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</si>
  <si>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</si>
  <si>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</si>
  <si>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</si>
  <si>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</si>
  <si>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</si>
  <si>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</si>
  <si>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</si>
  <si>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</si>
  <si>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</si>
  <si>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</si>
  <si>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</si>
  <si>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</si>
  <si>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</si>
  <si>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</si>
  <si>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</si>
  <si>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</si>
  <si>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</si>
  <si>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</si>
  <si>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</si>
  <si>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</si>
  <si>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</si>
  <si>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</si>
  <si>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</si>
  <si>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</si>
  <si>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</si>
  <si>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</si>
  <si>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</si>
  <si>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</si>
  <si>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</si>
  <si>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</si>
  <si>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</si>
  <si>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</si>
  <si>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</si>
  <si>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</si>
  <si>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</si>
  <si>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</si>
  <si>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</si>
  <si>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</si>
  <si>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</si>
  <si>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</si>
  <si>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</si>
  <si>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</si>
  <si>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</si>
  <si>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</si>
  <si>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</si>
  <si>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</si>
  <si>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</si>
  <si>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</si>
  <si>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</si>
  <si>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</si>
  <si>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</si>
  <si>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</si>
  <si>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</si>
  <si>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</si>
  <si>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</si>
  <si>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</si>
  <si>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</si>
  <si>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</si>
  <si>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</si>
  <si>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</si>
  <si>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</si>
  <si>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</si>
  <si>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</si>
  <si>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</si>
  <si>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</si>
  <si>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</si>
  <si>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</si>
  <si>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</si>
  <si>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</si>
  <si>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</si>
  <si>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</si>
  <si>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</si>
  <si>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</si>
  <si>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</si>
  <si>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</si>
  <si>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</si>
  <si>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</si>
  <si>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</si>
  <si>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</si>
  <si>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</si>
  <si>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</si>
  <si>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</si>
  <si>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</si>
  <si>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</si>
  <si>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</si>
  <si>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</si>
  <si>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</si>
  <si>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</si>
  <si>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</si>
  <si>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</si>
  <si>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</si>
  <si>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</si>
  <si>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</si>
  <si>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</si>
  <si>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</si>
  <si>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</si>
  <si>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</si>
  <si>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</si>
  <si>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</si>
  <si>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</si>
  <si>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</si>
  <si>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</si>
  <si>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</si>
  <si>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</si>
  <si>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</si>
  <si>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</si>
  <si>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</si>
  <si>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</si>
  <si>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</si>
  <si>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</si>
  <si>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</si>
  <si>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</si>
  <si>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</si>
  <si>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</si>
  <si>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</si>
  <si>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</si>
  <si>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</si>
  <si>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</si>
  <si>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</si>
  <si>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</si>
  <si>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</si>
  <si>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</si>
  <si>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</si>
  <si>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</si>
  <si>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</si>
  <si>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</si>
  <si>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</si>
  <si>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</si>
  <si>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</si>
  <si>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</si>
  <si>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</si>
  <si>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</si>
  <si>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</si>
  <si>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</si>
  <si>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</si>
  <si>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</si>
  <si>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</si>
  <si>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</si>
  <si>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</si>
  <si>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</si>
  <si>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</si>
  <si>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</si>
  <si>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</si>
  <si>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</si>
  <si>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</si>
  <si>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</si>
  <si>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</si>
  <si>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</si>
  <si>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</si>
  <si>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</si>
  <si>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</si>
  <si>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</si>
  <si>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</si>
  <si>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</si>
  <si>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</si>
  <si>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</si>
  <si>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</si>
  <si>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</si>
  <si>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</si>
  <si>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</si>
  <si>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</si>
  <si>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</si>
  <si>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</si>
  <si>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</si>
  <si>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</si>
  <si>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</si>
  <si>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</si>
  <si>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</si>
  <si>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</si>
  <si>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</si>
  <si>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</si>
  <si>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</si>
  <si>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</si>
  <si>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</si>
  <si>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</si>
  <si>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</si>
  <si>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</si>
  <si>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</si>
  <si>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</si>
  <si>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</si>
  <si>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</si>
  <si>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</si>
  <si>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</si>
  <si>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</si>
  <si>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</si>
  <si>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</si>
  <si>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</si>
  <si>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</si>
  <si>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</si>
  <si>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</si>
  <si>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</si>
  <si>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</si>
  <si>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</si>
  <si>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</si>
  <si>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</si>
  <si>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</si>
  <si>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</si>
  <si>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</si>
  <si>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</si>
  <si>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</si>
  <si>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</si>
  <si>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</si>
  <si>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</si>
  <si>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</si>
  <si>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</si>
  <si>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</si>
  <si>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</si>
  <si>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</si>
  <si>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</si>
  <si>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</si>
  <si>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</si>
  <si>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</si>
  <si>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</si>
  <si>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</si>
  <si>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</si>
  <si>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</si>
  <si>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</si>
  <si>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</si>
  <si>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</si>
  <si>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</si>
  <si>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</si>
  <si>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</si>
  <si>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</si>
  <si>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</si>
  <si>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</si>
  <si>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</si>
  <si>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</si>
  <si>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</si>
  <si>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</si>
  <si>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</si>
  <si>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</si>
  <si>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</si>
  <si>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</si>
  <si>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</si>
  <si>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</si>
  <si>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</si>
  <si>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</si>
  <si>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</si>
  <si>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</si>
  <si>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</si>
  <si>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</si>
  <si>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</si>
  <si>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</si>
  <si>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</si>
  <si>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</si>
  <si>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</si>
  <si>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</si>
  <si>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</si>
  <si>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</si>
  <si>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</si>
  <si>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</si>
  <si>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</si>
  <si>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</si>
  <si>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</si>
  <si>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</si>
  <si>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</si>
  <si>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</si>
  <si>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</si>
  <si>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</si>
  <si>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</si>
  <si>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</si>
  <si>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</si>
  <si>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</si>
  <si>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</si>
  <si>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</si>
  <si>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</si>
  <si>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</si>
  <si>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</si>
  <si>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</si>
  <si>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</si>
  <si>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</si>
  <si>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</si>
  <si>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</si>
  <si>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</si>
  <si>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</si>
  <si>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</si>
  <si>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</si>
  <si>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</si>
  <si>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</si>
  <si>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</si>
  <si>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</si>
  <si>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</si>
  <si>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</si>
  <si>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</si>
  <si>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</si>
  <si>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</si>
  <si>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</si>
  <si>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</si>
  <si>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</si>
  <si>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</si>
  <si>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</si>
  <si>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</si>
  <si>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</si>
  <si>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</si>
  <si>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</si>
  <si>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</si>
  <si>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</si>
  <si>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</si>
  <si>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</si>
  <si>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</si>
  <si>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</si>
  <si>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</si>
  <si>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</si>
  <si>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</si>
  <si>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</si>
  <si>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</si>
  <si>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</si>
  <si>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</si>
  <si>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</si>
  <si>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</si>
  <si>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</si>
  <si>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</si>
  <si>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</si>
  <si>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</si>
  <si>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</si>
  <si>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</si>
  <si>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</si>
  <si>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</si>
  <si>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</si>
  <si>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</si>
  <si>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</si>
  <si>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</si>
  <si>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</si>
  <si>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</si>
  <si>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</si>
  <si>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</si>
  <si>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</si>
  <si>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</si>
  <si>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</si>
  <si>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</si>
  <si>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</si>
  <si>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</si>
  <si>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</si>
  <si>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</si>
  <si>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</si>
  <si>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</si>
  <si>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</si>
  <si>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</si>
  <si>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</si>
  <si>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</si>
  <si>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</si>
  <si>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</si>
  <si>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</si>
  <si>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</si>
  <si>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</si>
  <si>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</si>
  <si>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</si>
  <si>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</si>
  <si>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</si>
  <si>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</si>
  <si>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</si>
  <si>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</si>
  <si>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</si>
  <si>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</si>
  <si>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</si>
  <si>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</si>
  <si>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</si>
  <si>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</si>
  <si>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</si>
  <si>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</si>
  <si>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</si>
  <si>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</si>
  <si>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</si>
  <si>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</si>
  <si>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</si>
  <si>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</si>
  <si>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</si>
  <si>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</si>
  <si>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</si>
  <si>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</si>
  <si>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</si>
  <si>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</si>
  <si>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</si>
  <si>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</si>
  <si>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</si>
  <si>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</si>
  <si>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</si>
  <si>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</si>
  <si>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</si>
  <si>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</si>
  <si>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</si>
  <si>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</si>
  <si>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</si>
  <si>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</si>
  <si>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</si>
  <si>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</si>
  <si>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</si>
  <si>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</si>
  <si>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</si>
  <si>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</si>
  <si>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</si>
  <si>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</si>
  <si>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</si>
  <si>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</si>
  <si>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</si>
  <si>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</si>
  <si>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</si>
  <si>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</si>
  <si>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</si>
  <si>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</si>
  <si>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</si>
  <si>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</si>
  <si>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</si>
  <si>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</si>
  <si>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</si>
  <si>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</si>
  <si>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</si>
  <si>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</si>
  <si>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</si>
  <si>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</si>
  <si>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</si>
  <si>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</si>
  <si>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</si>
  <si>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</si>
  <si>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</si>
  <si>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</si>
  <si>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</si>
  <si>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</si>
  <si>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</si>
  <si>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</si>
  <si>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</si>
  <si>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</si>
  <si>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</si>
  <si>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</si>
  <si>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</si>
  <si>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</si>
  <si>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</si>
  <si>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</si>
  <si>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</si>
  <si>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</si>
  <si>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</si>
  <si>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</si>
  <si>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</si>
  <si>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</si>
  <si>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</si>
  <si>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</si>
  <si>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</si>
  <si>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</si>
  <si>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</si>
  <si>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</si>
  <si>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</si>
  <si>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</si>
  <si>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</si>
  <si>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</si>
  <si>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</si>
  <si>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</si>
  <si>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</si>
  <si>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</si>
  <si>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</si>
  <si>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</si>
  <si>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</si>
  <si>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</si>
  <si>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</si>
  <si>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</si>
  <si>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</si>
  <si>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</si>
  <si>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</si>
  <si>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</si>
  <si>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</si>
  <si>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</si>
  <si>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</si>
  <si>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</si>
  <si>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</si>
  <si>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</si>
  <si>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</si>
  <si>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</si>
  <si>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</si>
  <si>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</si>
  <si>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</si>
  <si>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</si>
  <si>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</si>
  <si>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</si>
  <si>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</si>
  <si>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</si>
  <si>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</si>
  <si>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</si>
  <si>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</si>
  <si>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</si>
  <si>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</si>
  <si>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</si>
  <si>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</si>
  <si>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</si>
  <si>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</si>
  <si>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</si>
  <si>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</si>
  <si>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</si>
  <si>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</si>
  <si>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</si>
  <si>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</si>
  <si>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</si>
  <si>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</si>
  <si>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</si>
  <si>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</si>
  <si>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</si>
  <si>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</si>
  <si>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</si>
  <si>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</si>
  <si>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</si>
  <si>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</si>
  <si>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</si>
  <si>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</si>
  <si>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</si>
  <si>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</si>
  <si>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</si>
  <si>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</si>
  <si>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</si>
  <si>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</si>
  <si>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</si>
  <si>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</si>
  <si>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</si>
  <si>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</si>
  <si>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</si>
  <si>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</si>
  <si>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</si>
  <si>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</si>
  <si>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</si>
  <si>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</si>
  <si>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</si>
  <si>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</si>
  <si>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</si>
  <si>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</si>
  <si>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</si>
  <si>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</si>
  <si>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</si>
  <si>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</si>
  <si>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</si>
  <si>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</si>
  <si>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</si>
  <si>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</si>
  <si>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</si>
  <si>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</si>
  <si>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</si>
  <si>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</si>
  <si>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</si>
  <si>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</si>
  <si>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</si>
  <si>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</si>
  <si>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</si>
  <si>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</si>
  <si>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</si>
  <si>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</si>
  <si>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</si>
  <si>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</si>
  <si>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</si>
  <si>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</si>
  <si>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</si>
  <si>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</si>
  <si>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</si>
  <si>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</si>
  <si>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</si>
  <si>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</si>
  <si>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</si>
  <si>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</si>
  <si>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</si>
  <si>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</si>
  <si>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</si>
  <si>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</si>
  <si>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</si>
  <si>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</si>
  <si>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</si>
  <si>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</si>
  <si>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</si>
  <si>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</si>
  <si>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</si>
  <si>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</si>
  <si>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</si>
  <si>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</si>
  <si>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</si>
  <si>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</si>
  <si>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</si>
  <si>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</si>
  <si>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</si>
  <si>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</si>
  <si>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</si>
  <si>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</si>
  <si>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</si>
  <si>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</si>
  <si>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</si>
  <si>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</si>
  <si>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</si>
  <si>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</si>
  <si>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</si>
  <si>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</si>
  <si>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</si>
  <si>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</si>
  <si>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</si>
  <si>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</si>
  <si>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</si>
  <si>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</si>
  <si>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</si>
  <si>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</si>
  <si>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</si>
  <si>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</si>
  <si>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</si>
  <si>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</si>
  <si>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</si>
  <si>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</si>
  <si>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</si>
  <si>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</si>
  <si>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</si>
  <si>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</si>
  <si>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</si>
  <si>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</si>
  <si>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</si>
  <si>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</si>
  <si>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</si>
  <si>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</si>
  <si>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</si>
  <si>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</si>
  <si>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</si>
  <si>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</si>
  <si>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</si>
  <si>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</si>
  <si>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</si>
  <si>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</si>
  <si>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</si>
  <si>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</si>
  <si>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</si>
  <si>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</si>
  <si>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</si>
  <si>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</si>
  <si>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</si>
  <si>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</si>
  <si>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</si>
  <si>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</si>
  <si>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</si>
  <si>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</si>
  <si>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</si>
  <si>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</si>
  <si>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</si>
  <si>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</si>
  <si>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</si>
  <si>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</si>
  <si>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</si>
  <si>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</si>
  <si>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</si>
  <si>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</si>
  <si>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</si>
  <si>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</si>
  <si>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</si>
  <si>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</si>
  <si>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</si>
  <si>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</si>
  <si>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</si>
  <si>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</si>
  <si>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</si>
  <si>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</si>
  <si>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</si>
  <si>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</si>
  <si>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</si>
  <si>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</si>
  <si>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</si>
  <si>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</si>
  <si>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</si>
  <si>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</si>
  <si>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</si>
  <si>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</si>
  <si>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</si>
  <si>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</si>
  <si>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</si>
  <si>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</si>
  <si>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</si>
  <si>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</si>
  <si>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</si>
  <si>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</si>
  <si>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</si>
  <si>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</si>
  <si>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</si>
  <si>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</si>
  <si>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</si>
  <si>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</si>
  <si>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</si>
  <si>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</si>
  <si>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</si>
  <si>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</si>
  <si>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</si>
  <si>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</si>
  <si>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</si>
  <si>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</si>
  <si>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</si>
  <si>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</si>
  <si>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</si>
  <si>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</si>
  <si>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</si>
  <si>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</si>
  <si>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</si>
  <si>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</si>
  <si>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</si>
  <si>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</si>
  <si>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</si>
  <si>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</si>
  <si>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</si>
  <si>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</si>
  <si>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</si>
  <si>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</si>
  <si>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</si>
  <si>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</si>
  <si>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</si>
  <si>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</si>
  <si>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</si>
  <si>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</si>
  <si>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</si>
  <si>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</si>
  <si>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</si>
  <si>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</si>
  <si>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</si>
  <si>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</si>
  <si>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</si>
  <si>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</si>
  <si>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</si>
  <si>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</si>
  <si>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</si>
  <si>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</si>
  <si>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</si>
  <si>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</si>
  <si>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</si>
  <si>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</si>
  <si>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</si>
  <si>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</si>
  <si>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</si>
  <si>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</si>
  <si>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</si>
  <si>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</si>
  <si>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</si>
  <si>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</si>
  <si>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</si>
  <si>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</si>
  <si>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</si>
  <si>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</si>
  <si>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</si>
  <si>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</si>
  <si>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</si>
  <si>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</si>
  <si>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</si>
  <si>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</si>
  <si>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</si>
  <si>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</si>
  <si>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</si>
  <si>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</si>
  <si>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</si>
  <si>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</si>
  <si>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</si>
  <si>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</si>
  <si>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</si>
  <si>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</si>
  <si>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</si>
  <si>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</si>
  <si>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</si>
  <si>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</si>
  <si>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</si>
  <si>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</si>
  <si>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</si>
  <si>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</si>
  <si>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</si>
  <si>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</si>
  <si>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</si>
  <si>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</si>
  <si>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</si>
  <si>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</si>
  <si>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</si>
  <si>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</si>
  <si>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</si>
  <si>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</si>
  <si>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</si>
  <si>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</si>
  <si>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</si>
  <si>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</si>
  <si>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</si>
  <si>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</si>
  <si>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</si>
  <si>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</si>
  <si>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</si>
  <si>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</si>
  <si>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</si>
  <si>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</si>
  <si>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</si>
  <si>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</si>
  <si>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</si>
  <si>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</si>
  <si>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</si>
  <si>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</si>
  <si>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</si>
  <si>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</si>
  <si>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</si>
  <si>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</si>
  <si>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</si>
  <si>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</si>
  <si>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</si>
  <si>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</si>
  <si>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</si>
  <si>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</si>
  <si>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</si>
  <si>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</si>
  <si>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</si>
  <si>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</si>
  <si>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</si>
  <si>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</si>
  <si>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</si>
  <si>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</si>
  <si>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</si>
  <si>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</si>
  <si>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</si>
  <si>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</si>
  <si>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</si>
  <si>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</si>
  <si>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</si>
  <si>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</si>
  <si>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</si>
  <si>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</si>
  <si>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</si>
  <si>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</si>
  <si>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</si>
  <si>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</si>
  <si>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</si>
  <si>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</si>
  <si>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</si>
  <si>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</si>
  <si>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</si>
  <si>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</si>
  <si>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</si>
  <si>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</si>
  <si>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</si>
  <si>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</si>
  <si>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</si>
  <si>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</si>
  <si>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</si>
  <si>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</si>
  <si>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</si>
  <si>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</si>
  <si>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</si>
  <si>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</si>
  <si>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</si>
  <si>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</si>
  <si>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</si>
  <si>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</si>
  <si>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</si>
  <si>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</si>
  <si>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</si>
  <si>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</si>
  <si>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</si>
  <si>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</si>
  <si>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</si>
  <si>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</si>
  <si>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</si>
  <si>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</si>
  <si>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</si>
  <si>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</si>
  <si>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</si>
  <si>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</si>
  <si>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</si>
  <si>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</si>
  <si>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</si>
  <si>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</si>
  <si>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</si>
  <si>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</si>
  <si>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</si>
  <si>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</si>
  <si>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</si>
  <si>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</si>
  <si>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</si>
  <si>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</si>
  <si>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</si>
  <si>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</si>
  <si>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</si>
  <si>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</si>
  <si>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</si>
  <si>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</si>
  <si>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</si>
  <si>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</si>
  <si>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</si>
  <si>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</si>
  <si>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</si>
  <si>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</si>
  <si>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</si>
  <si>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</si>
  <si>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</si>
  <si>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</si>
  <si>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</si>
  <si>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</si>
  <si>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</si>
  <si>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</si>
  <si>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</si>
  <si>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</si>
  <si>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</si>
  <si>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</si>
  <si>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</si>
  <si>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</si>
  <si>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</si>
  <si>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</si>
  <si>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</si>
  <si>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</si>
  <si>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</si>
  <si>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</si>
  <si>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</si>
  <si>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</si>
  <si>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</si>
  <si>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</si>
  <si>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</si>
  <si>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</si>
  <si>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</si>
  <si>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</si>
  <si>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</si>
  <si>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</si>
  <si>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</si>
  <si>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</si>
  <si>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</si>
  <si>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</si>
  <si>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</si>
  <si>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</si>
  <si>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</si>
  <si>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</si>
  <si>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</si>
  <si>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</si>
  <si>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</si>
  <si>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</si>
  <si>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</si>
  <si>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</si>
  <si>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</si>
  <si>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</si>
  <si>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</si>
  <si>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</si>
  <si>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</si>
  <si>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</si>
  <si>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</si>
  <si>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</si>
  <si>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</si>
  <si>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</si>
  <si>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</si>
  <si>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</si>
  <si>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</si>
  <si>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</si>
  <si>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</si>
  <si>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</si>
  <si>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</si>
  <si>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</si>
  <si>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</si>
  <si>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</si>
  <si>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</si>
  <si>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</si>
  <si>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</si>
  <si>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</si>
  <si>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</si>
  <si>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</si>
  <si>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</si>
  <si>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</si>
  <si>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</si>
  <si>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</si>
  <si>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</si>
  <si>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</si>
  <si>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</si>
  <si>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</si>
  <si>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</si>
  <si>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</si>
  <si>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</si>
  <si>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</si>
  <si>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</si>
  <si>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</si>
  <si>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</si>
  <si>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</si>
  <si>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</si>
  <si>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</si>
  <si>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</si>
  <si>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</si>
  <si>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</si>
  <si>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</si>
  <si>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</si>
  <si>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</si>
  <si>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</si>
  <si>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</si>
  <si>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</si>
  <si>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</si>
  <si>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</si>
  <si>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</si>
  <si>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</si>
  <si>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</si>
  <si>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</si>
  <si>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</si>
  <si>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</si>
  <si>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</si>
  <si>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</si>
  <si>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</si>
  <si>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</si>
  <si>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</si>
  <si>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</si>
  <si>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</si>
  <si>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</si>
  <si>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</si>
  <si>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</si>
  <si>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</si>
  <si>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</si>
  <si>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</si>
  <si>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</si>
  <si>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</si>
  <si>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</si>
  <si>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</si>
  <si>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</si>
  <si>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</si>
  <si>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</si>
  <si>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</si>
  <si>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</si>
  <si>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</si>
  <si>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</si>
  <si>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</si>
  <si>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</si>
  <si>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</si>
  <si>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</si>
  <si>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</si>
  <si>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</si>
  <si>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</si>
  <si>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</si>
  <si>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</si>
  <si>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</si>
  <si>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</si>
  <si>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</si>
  <si>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</si>
  <si>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</si>
  <si>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</si>
  <si>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</si>
  <si>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</si>
  <si>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</si>
  <si>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</si>
  <si>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</si>
  <si>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</si>
  <si>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</si>
  <si>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</si>
  <si>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</si>
  <si>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</si>
  <si>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</si>
  <si>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</si>
  <si>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</si>
  <si>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</si>
  <si>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</si>
  <si>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</si>
  <si>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</si>
  <si>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</si>
  <si>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</si>
  <si>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</si>
  <si>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</si>
  <si>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</si>
  <si>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</si>
  <si>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</si>
  <si>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</si>
  <si>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</si>
  <si>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</si>
  <si>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</si>
  <si>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</si>
  <si>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</si>
  <si>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</si>
  <si>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</si>
  <si>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</si>
  <si>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</si>
  <si>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</si>
  <si>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</si>
  <si>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</si>
  <si>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</si>
  <si>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</si>
  <si>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</si>
  <si>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</si>
  <si>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</si>
  <si>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</si>
  <si>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</si>
  <si>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</si>
  <si>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</si>
  <si>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</si>
  <si>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</si>
  <si>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</si>
  <si>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</si>
  <si>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</si>
  <si>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</si>
  <si>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</si>
  <si>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</si>
  <si>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</si>
  <si>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</si>
  <si>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</si>
  <si>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</si>
  <si>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</si>
  <si>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</si>
  <si>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</si>
  <si>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</si>
  <si>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</si>
  <si>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</si>
  <si>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</si>
  <si>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</si>
  <si>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</si>
  <si>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</si>
  <si>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</si>
  <si>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</si>
  <si>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</si>
  <si>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</si>
  <si>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</si>
  <si>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</si>
  <si>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</si>
  <si>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</si>
  <si>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</si>
  <si>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</si>
  <si>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</si>
  <si>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</si>
  <si>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</si>
  <si>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</si>
  <si>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</si>
  <si>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</si>
  <si>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</si>
  <si>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</si>
  <si>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</si>
  <si>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</si>
  <si>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</si>
  <si>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</si>
  <si>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</si>
  <si>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</si>
  <si>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</si>
  <si>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</si>
  <si>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</si>
  <si>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</si>
  <si>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</si>
  <si>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</si>
  <si>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</si>
  <si>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</si>
  <si>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</si>
  <si>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</si>
  <si>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</si>
  <si>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</si>
  <si>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</si>
  <si>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</si>
  <si>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</si>
  <si>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</si>
  <si>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</si>
  <si>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</si>
  <si>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</si>
  <si>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</si>
  <si>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</si>
  <si>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</si>
  <si>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</si>
  <si>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</si>
  <si>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</si>
  <si>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</si>
  <si>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</si>
  <si>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</si>
  <si>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</si>
  <si>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</si>
  <si>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</si>
  <si>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</si>
  <si>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</si>
  <si>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</si>
  <si>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</si>
  <si>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</si>
  <si>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</si>
  <si>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</si>
  <si>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</si>
  <si>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</si>
  <si>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</si>
  <si>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</si>
  <si>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</si>
  <si>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</si>
  <si>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</si>
  <si>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</si>
  <si>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</si>
  <si>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</si>
  <si>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</si>
  <si>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</si>
  <si>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</si>
  <si>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</si>
  <si>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</si>
  <si>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</si>
  <si>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</si>
  <si>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</si>
  <si>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</si>
  <si>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</si>
  <si>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</si>
  <si>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</si>
  <si>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</si>
  <si>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</si>
  <si>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</si>
  <si>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</si>
  <si>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</si>
  <si>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</si>
  <si>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</si>
  <si>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</si>
  <si>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</si>
  <si>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</si>
  <si>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</si>
  <si>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</si>
  <si>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</si>
  <si>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</si>
  <si>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</si>
  <si>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</si>
  <si>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</si>
  <si>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</si>
  <si>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</si>
  <si>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</si>
  <si>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</si>
  <si>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</si>
  <si>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</si>
  <si>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</si>
  <si>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</si>
  <si>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</si>
  <si>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</si>
  <si>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</si>
  <si>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</si>
  <si>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</si>
  <si>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</si>
  <si>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</si>
  <si>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</si>
  <si>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</si>
  <si>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</si>
  <si>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</si>
  <si>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</si>
  <si>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</si>
  <si>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</si>
  <si>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</si>
  <si>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</si>
  <si>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</si>
  <si>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</si>
  <si>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</si>
  <si>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</si>
  <si>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</si>
  <si>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</si>
  <si>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</si>
  <si>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</si>
  <si>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</si>
  <si>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</si>
  <si>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</si>
  <si>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</si>
  <si>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</si>
  <si>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</si>
  <si>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</si>
  <si>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</si>
  <si>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</si>
  <si>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</si>
  <si>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</si>
  <si>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</si>
  <si>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</si>
  <si>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</si>
  <si>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</si>
  <si>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</si>
  <si>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</si>
  <si>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</si>
  <si>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</si>
  <si>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</si>
  <si>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</si>
  <si>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</si>
  <si>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</si>
  <si>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</si>
  <si>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</si>
  <si>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</si>
  <si>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</si>
  <si>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</si>
  <si>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</si>
  <si>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</si>
  <si>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</si>
  <si>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</si>
  <si>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</si>
  <si>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</si>
  <si>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</si>
  <si>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</si>
  <si>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</si>
  <si>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</si>
  <si>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</si>
  <si>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</si>
  <si>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</si>
  <si>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</si>
  <si>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</si>
  <si>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</si>
  <si>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</si>
  <si>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</si>
  <si>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</si>
  <si>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</si>
  <si>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</si>
  <si>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</si>
  <si>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</si>
  <si>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</si>
  <si>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</si>
  <si>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</si>
  <si>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</si>
  <si>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</si>
  <si>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</si>
  <si>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</si>
  <si>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</si>
  <si>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</si>
  <si>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</si>
  <si>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</si>
  <si>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</si>
  <si>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</si>
  <si>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</si>
  <si>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</si>
  <si>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</si>
  <si>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</si>
  <si>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</si>
  <si>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</si>
  <si>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</si>
  <si>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</si>
  <si>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</si>
  <si>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</si>
  <si>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</si>
  <si>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</si>
  <si>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</si>
  <si>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</si>
  <si>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</si>
  <si>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</si>
  <si>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</si>
  <si>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</si>
  <si>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</si>
  <si>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</si>
  <si>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</si>
  <si>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</si>
  <si>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</si>
  <si>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</si>
  <si>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</si>
  <si>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</si>
  <si>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</si>
  <si>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</si>
  <si>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</si>
  <si>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</si>
  <si>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</si>
  <si>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</si>
  <si>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</si>
  <si>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</si>
  <si>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</si>
  <si>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</si>
  <si>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</si>
  <si>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</si>
  <si>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</si>
  <si>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</si>
  <si>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</si>
  <si>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</si>
  <si>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</si>
  <si>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</si>
  <si>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</si>
  <si>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</si>
  <si>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</si>
  <si>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</si>
  <si>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</si>
  <si>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</si>
  <si>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</si>
  <si>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</si>
  <si>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</si>
  <si>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</si>
  <si>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</si>
  <si>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</si>
  <si>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</si>
  <si>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</si>
  <si>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</si>
  <si>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</si>
  <si>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</si>
  <si>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</si>
  <si>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</si>
  <si>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</si>
  <si>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</si>
  <si>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</si>
  <si>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</si>
  <si>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</si>
  <si>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</si>
  <si>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</si>
  <si>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</si>
  <si>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</si>
  <si>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</si>
  <si>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</si>
  <si>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</si>
  <si>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</si>
  <si>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</si>
  <si>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</si>
  <si>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</si>
  <si>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</si>
  <si>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</si>
  <si>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</si>
  <si>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</si>
  <si>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</si>
  <si>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</si>
  <si>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</si>
  <si>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</si>
  <si>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</si>
  <si>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</si>
  <si>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</si>
  <si>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</si>
  <si>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</si>
  <si>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</si>
  <si>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</si>
  <si>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</si>
  <si>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</si>
  <si>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</si>
  <si>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</si>
  <si>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</si>
  <si>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</si>
  <si>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</si>
  <si>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</si>
  <si>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</si>
  <si>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</si>
  <si>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</si>
  <si>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</si>
  <si>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</si>
  <si>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</si>
  <si>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</si>
  <si>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</si>
  <si>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</si>
  <si>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</si>
  <si>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</si>
  <si>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</si>
  <si>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</si>
  <si>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</si>
  <si>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</si>
  <si>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</si>
  <si>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</si>
  <si>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</si>
  <si>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</si>
  <si>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</si>
  <si>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</si>
  <si>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</si>
  <si>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</si>
  <si>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</si>
  <si>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</si>
  <si>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</si>
  <si>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</si>
  <si>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</si>
  <si>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</si>
  <si>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</si>
  <si>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</si>
  <si>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</si>
  <si>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</si>
  <si>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</si>
  <si>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</si>
  <si>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</si>
  <si>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</si>
  <si>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</si>
  <si>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</si>
  <si>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</si>
  <si>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</si>
  <si>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</si>
  <si>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</si>
  <si>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</si>
  <si>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</si>
  <si>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</si>
  <si>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</si>
  <si>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</si>
  <si>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</si>
  <si>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</si>
  <si>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</si>
  <si>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</si>
  <si>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</si>
  <si>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</si>
  <si>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</si>
  <si>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</si>
  <si>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</si>
  <si>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</si>
  <si>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</si>
  <si>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</si>
  <si>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</si>
  <si>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</si>
  <si>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</si>
  <si>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</si>
  <si>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</si>
  <si>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</si>
  <si>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</si>
  <si>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</si>
  <si>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</si>
  <si>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</si>
  <si>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</si>
  <si>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</si>
  <si>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</si>
  <si>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</si>
  <si>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</si>
  <si>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</si>
  <si>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</si>
  <si>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</si>
  <si>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</si>
  <si>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</si>
  <si>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</si>
  <si>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</si>
  <si>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</si>
  <si>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</si>
  <si>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</si>
  <si>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</si>
  <si>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</si>
  <si>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</si>
  <si>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</si>
  <si>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</si>
  <si>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</si>
  <si>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</si>
  <si>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</si>
  <si>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</si>
  <si>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</si>
  <si>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</si>
  <si>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</si>
  <si>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</si>
  <si>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</si>
  <si>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</si>
  <si>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</si>
  <si>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</si>
  <si>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</si>
  <si>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</si>
  <si>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</si>
  <si>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</si>
  <si>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</si>
  <si>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</si>
  <si>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</si>
  <si>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</si>
  <si>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</si>
  <si>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</si>
  <si>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</si>
  <si>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</si>
  <si>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</si>
  <si>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</si>
  <si>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</si>
  <si>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</si>
  <si>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</si>
  <si>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</si>
  <si>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</si>
  <si>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</si>
  <si>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</si>
  <si>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</si>
  <si>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</si>
  <si>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</si>
  <si>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</si>
  <si>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</si>
  <si>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</si>
  <si>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</si>
  <si>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</si>
  <si>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</si>
  <si>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</si>
  <si>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</si>
  <si>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</si>
  <si>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</si>
  <si>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</si>
  <si>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</si>
  <si>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</si>
  <si>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</si>
  <si>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</si>
  <si>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</si>
  <si>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</si>
  <si>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</si>
  <si>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</si>
  <si>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</si>
  <si>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</si>
  <si>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</si>
  <si>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</si>
  <si>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</si>
  <si>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</si>
  <si>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</si>
  <si>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</si>
  <si>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</si>
  <si>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</si>
  <si>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</si>
  <si>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</si>
  <si>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</si>
  <si>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</si>
  <si>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</si>
  <si>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</si>
  <si>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</si>
  <si>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</si>
  <si>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</si>
  <si>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</si>
  <si>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</si>
  <si>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</si>
  <si>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</si>
  <si>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</si>
  <si>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</si>
  <si>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</si>
  <si>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</si>
  <si>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</si>
  <si>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</si>
  <si>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</si>
  <si>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</si>
  <si>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</si>
  <si>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</si>
  <si>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</si>
  <si>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</si>
  <si>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</si>
  <si>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</si>
  <si>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</si>
  <si>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</si>
  <si>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</si>
  <si>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</si>
  <si>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</si>
  <si>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</si>
  <si>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</si>
  <si>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</si>
  <si>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</si>
  <si>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</si>
  <si>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</si>
  <si>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</si>
  <si>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</si>
  <si>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</si>
  <si>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</si>
  <si>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</si>
  <si>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</si>
  <si>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</si>
  <si>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</si>
  <si>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</si>
  <si>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</si>
  <si>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</si>
  <si>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</si>
  <si>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</si>
  <si>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</si>
  <si>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</si>
  <si>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</si>
  <si>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</si>
  <si>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</si>
  <si>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</si>
  <si>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</si>
  <si>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</si>
  <si>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</si>
  <si>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</si>
  <si>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</si>
  <si>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</si>
  <si>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</si>
  <si>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</si>
  <si>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</si>
  <si>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</si>
  <si>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</si>
  <si>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</si>
  <si>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</si>
  <si>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</si>
  <si>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</si>
  <si>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</si>
  <si>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</si>
  <si>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</si>
  <si>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</si>
  <si>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</si>
  <si>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</si>
  <si>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</si>
  <si>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</si>
  <si>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</si>
  <si>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</si>
  <si>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</si>
  <si>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</si>
  <si>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</si>
  <si>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</si>
  <si>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</si>
  <si>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</si>
  <si>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</si>
  <si>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</si>
  <si>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</si>
  <si>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</si>
  <si>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</si>
  <si>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</si>
  <si>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</si>
  <si>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</si>
  <si>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</si>
  <si>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</si>
  <si>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</si>
  <si>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</si>
  <si>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</si>
  <si>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</si>
  <si>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</si>
  <si>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</si>
  <si>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</si>
  <si>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</si>
  <si>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</si>
  <si>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</si>
  <si>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</si>
  <si>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</si>
  <si>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</si>
  <si>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</si>
  <si>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</si>
  <si>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</si>
  <si>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</si>
  <si>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</si>
  <si>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</si>
  <si>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</si>
  <si>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</si>
  <si>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</si>
  <si>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</si>
  <si>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</si>
  <si>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</si>
  <si>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</si>
  <si>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</si>
  <si>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</si>
  <si>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</si>
  <si>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</si>
  <si>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</si>
  <si>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</si>
  <si>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</si>
  <si>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</si>
  <si>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</si>
  <si>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</si>
  <si>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</si>
  <si>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</si>
  <si>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</si>
  <si>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</si>
  <si>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</si>
  <si>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</si>
  <si>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</si>
  <si>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</si>
  <si>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</si>
  <si>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</si>
  <si>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</si>
  <si>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</si>
  <si>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</si>
  <si>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</si>
  <si>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</si>
  <si>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</si>
  <si>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</si>
  <si>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</si>
  <si>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</si>
  <si>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</si>
  <si>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</si>
  <si>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</si>
  <si>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</si>
  <si>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</si>
  <si>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</si>
  <si>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</si>
  <si>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</si>
  <si>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</si>
  <si>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</si>
  <si>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</si>
  <si>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</si>
  <si>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</si>
  <si>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</si>
  <si>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</si>
  <si>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</si>
  <si>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</si>
  <si>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</si>
  <si>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</si>
  <si>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</si>
  <si>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</si>
  <si>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</si>
  <si>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</si>
  <si>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</si>
  <si>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</si>
  <si>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</si>
  <si>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</si>
  <si>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</si>
  <si>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</si>
  <si>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</si>
  <si>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</si>
  <si>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</si>
  <si>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</si>
  <si>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</si>
  <si>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</si>
  <si>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</si>
  <si>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</si>
  <si>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</si>
  <si>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</si>
  <si>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</si>
  <si>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</si>
  <si>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</si>
  <si>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</si>
  <si>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</si>
  <si>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</si>
  <si>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</si>
  <si>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</si>
  <si>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</si>
  <si>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</si>
  <si>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</si>
  <si>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</si>
  <si>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</si>
  <si>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</si>
  <si>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</si>
  <si>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</si>
  <si>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</si>
  <si>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</si>
  <si>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</si>
  <si>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</si>
  <si>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</si>
  <si>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</si>
  <si>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</si>
  <si>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</si>
  <si>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</si>
  <si>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</si>
  <si>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</si>
  <si>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</si>
  <si>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</si>
  <si>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</si>
  <si>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</si>
  <si>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</si>
  <si>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</si>
  <si>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</si>
  <si>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</si>
  <si>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</si>
  <si>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</si>
  <si>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</si>
  <si>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</si>
  <si>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</si>
  <si>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</si>
  <si>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</si>
  <si>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</si>
  <si>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</si>
  <si>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</si>
  <si>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</si>
  <si>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</si>
  <si>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</si>
  <si>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</si>
  <si>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</si>
  <si>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</si>
  <si>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</si>
  <si>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</si>
  <si>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</si>
  <si>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</si>
  <si>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</si>
  <si>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</si>
  <si>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</si>
  <si>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</si>
  <si>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</si>
  <si>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</si>
  <si>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</si>
  <si>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</si>
  <si>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</si>
  <si>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</si>
  <si>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</si>
  <si>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</si>
  <si>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</si>
  <si>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</si>
  <si>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</si>
  <si>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</si>
  <si>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</si>
  <si>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</si>
  <si>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</si>
  <si>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</si>
  <si>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</si>
  <si>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</si>
  <si>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</si>
  <si>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</si>
  <si>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</si>
  <si>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</si>
  <si>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</si>
  <si>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</si>
  <si>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</si>
  <si>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</si>
  <si>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</si>
  <si>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</si>
  <si>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</si>
  <si>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</si>
  <si>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</si>
  <si>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</si>
  <si>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</si>
  <si>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</si>
  <si>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</si>
  <si>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</si>
  <si>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</si>
  <si>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</si>
  <si>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</si>
  <si>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</si>
  <si>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</si>
  <si>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</si>
  <si>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</si>
  <si>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</si>
  <si>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</si>
  <si>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</si>
  <si>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</si>
  <si>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</si>
  <si>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</si>
  <si>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</si>
  <si>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</si>
  <si>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</si>
  <si>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</si>
  <si>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</si>
  <si>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</si>
  <si>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</si>
  <si>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</si>
  <si>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</si>
  <si>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</si>
  <si>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</si>
  <si>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</si>
  <si>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</si>
  <si>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</si>
  <si>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</si>
  <si>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</si>
  <si>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</si>
  <si>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</si>
  <si>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</si>
  <si>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</si>
  <si>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</si>
  <si>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</si>
  <si>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</si>
  <si>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</si>
  <si>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</si>
  <si>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</si>
  <si>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</si>
  <si>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</si>
  <si>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</si>
  <si>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</si>
  <si>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</si>
  <si>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</si>
  <si>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</si>
  <si>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</si>
  <si>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</si>
  <si>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</si>
  <si>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</si>
  <si>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</si>
  <si>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</si>
  <si>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</si>
  <si>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</si>
  <si>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</si>
  <si>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</si>
  <si>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</si>
  <si>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</si>
  <si>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</si>
  <si>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</si>
  <si>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</si>
  <si>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</si>
  <si>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</si>
  <si>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</si>
  <si>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</si>
  <si>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</si>
  <si>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</si>
  <si>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</si>
  <si>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</si>
  <si>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</si>
  <si>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</si>
  <si>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</si>
  <si>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</si>
  <si>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</si>
  <si>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</si>
  <si>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</si>
  <si>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</si>
  <si>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</si>
  <si>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</si>
  <si>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</si>
  <si>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</si>
  <si>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</si>
  <si>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</si>
  <si>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</si>
  <si>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</si>
  <si>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</si>
  <si>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</si>
  <si>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</si>
  <si>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</si>
  <si>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</si>
  <si>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</si>
  <si>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</si>
  <si>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</si>
  <si>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</si>
  <si>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</si>
  <si>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</si>
  <si>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</si>
  <si>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</si>
  <si>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</si>
  <si>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</si>
  <si>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</si>
  <si>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</si>
  <si>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</si>
  <si>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</si>
  <si>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</si>
  <si>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</si>
  <si>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</si>
  <si>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</si>
  <si>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</si>
  <si>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</si>
  <si>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</si>
  <si>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</si>
  <si>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</si>
  <si>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</si>
  <si>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</si>
  <si>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</si>
  <si>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</si>
  <si>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</si>
  <si>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</si>
  <si>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</si>
  <si>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</si>
  <si>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</si>
  <si>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</si>
  <si>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</si>
  <si>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</si>
  <si>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</si>
  <si>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</si>
  <si>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</si>
  <si>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</si>
  <si>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</si>
  <si>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</si>
  <si>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</si>
  <si>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</si>
  <si>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</si>
  <si>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</si>
  <si>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</si>
  <si>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</si>
  <si>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</si>
  <si>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</si>
  <si>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</si>
  <si>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</si>
  <si>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</si>
  <si>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</si>
  <si>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</si>
  <si>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</si>
  <si>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</si>
  <si>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</si>
  <si>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</si>
  <si>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</si>
  <si>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</si>
  <si>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</si>
  <si>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</si>
  <si>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</si>
  <si>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</si>
  <si>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</si>
  <si>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</si>
  <si>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</si>
  <si>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</si>
  <si>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</si>
  <si>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</si>
  <si>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</si>
  <si>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</si>
  <si>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</si>
  <si>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</si>
  <si>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</si>
  <si>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</si>
  <si>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</si>
  <si>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</si>
  <si>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</si>
  <si>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</si>
  <si>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</si>
  <si>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</si>
  <si>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</si>
  <si>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</si>
  <si>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</si>
  <si>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</si>
  <si>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</si>
  <si>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</si>
  <si>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</si>
  <si>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</si>
  <si>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</si>
  <si>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</si>
  <si>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</si>
  <si>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</si>
  <si>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</si>
  <si>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</si>
  <si>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</si>
  <si>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</si>
  <si>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</si>
  <si>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</si>
  <si>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</si>
  <si>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</si>
  <si>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</si>
  <si>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</si>
  <si>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</si>
  <si>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</si>
  <si>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</si>
  <si>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</si>
  <si>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</si>
  <si>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</si>
  <si>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</si>
  <si>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</si>
  <si>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</si>
  <si>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</si>
  <si>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</si>
  <si>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</si>
  <si>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</si>
  <si>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</si>
  <si>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</si>
  <si>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</si>
  <si>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</si>
  <si>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</si>
  <si>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</si>
  <si>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</si>
  <si>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</si>
  <si>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</si>
  <si>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</si>
  <si>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</si>
  <si>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</si>
  <si>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</si>
  <si>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</si>
  <si>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</si>
  <si>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</si>
  <si>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</si>
  <si>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</si>
  <si>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</si>
  <si>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</si>
  <si>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</si>
  <si>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</si>
  <si>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</si>
  <si>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</si>
  <si>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</si>
  <si>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</si>
  <si>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</si>
  <si>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</si>
  <si>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</si>
  <si>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</si>
  <si>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</si>
  <si>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</si>
  <si>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</si>
  <si>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</si>
  <si>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</si>
  <si>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</si>
  <si>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</si>
  <si>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</si>
  <si>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</si>
  <si>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</si>
  <si>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</si>
  <si>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</si>
  <si>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</si>
  <si>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</si>
  <si>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</si>
  <si>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</si>
  <si>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</si>
  <si>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</si>
  <si>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</si>
  <si>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</si>
  <si>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</si>
  <si>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</si>
  <si>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</si>
  <si>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</si>
  <si>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</si>
  <si>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</si>
  <si>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</si>
  <si>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</si>
  <si>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</si>
  <si>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</si>
  <si>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</si>
  <si>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</si>
  <si>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</si>
  <si>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</si>
  <si>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</si>
  <si>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</si>
  <si>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</si>
  <si>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</si>
  <si>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</si>
  <si>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</si>
  <si>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</si>
  <si>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</si>
  <si>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</si>
  <si>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</si>
  <si>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</si>
  <si>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</si>
  <si>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</si>
  <si>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</si>
  <si>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</si>
  <si>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</si>
  <si>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</si>
  <si>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</si>
  <si>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</si>
  <si>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</si>
  <si>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</si>
  <si>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</si>
  <si>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</si>
  <si>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</si>
  <si>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</si>
  <si>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</si>
  <si>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</si>
  <si>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</si>
  <si>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</si>
  <si>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</si>
  <si>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</si>
  <si>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</si>
  <si>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</si>
  <si>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</si>
  <si>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</si>
  <si>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</si>
  <si>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</si>
  <si>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</si>
  <si>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</si>
  <si>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</si>
  <si>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</si>
  <si>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</si>
  <si>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</si>
  <si>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</si>
  <si>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</si>
  <si>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</si>
  <si>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</si>
  <si>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</si>
  <si>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</si>
  <si>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</si>
  <si>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</si>
  <si>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</si>
  <si>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</si>
  <si>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</si>
  <si>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</si>
  <si>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</si>
  <si>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</si>
  <si>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</si>
  <si>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</si>
  <si>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</si>
  <si>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</si>
  <si>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</si>
  <si>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</si>
  <si>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</si>
  <si>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</si>
  <si>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</si>
  <si>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</si>
  <si>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</si>
  <si>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</si>
  <si>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</si>
  <si>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</si>
  <si>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</si>
  <si>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</si>
  <si>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</si>
  <si>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</si>
  <si>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</si>
  <si>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</si>
  <si>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</si>
  <si>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</si>
  <si>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</si>
  <si>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</si>
  <si>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</si>
  <si>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</si>
  <si>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</si>
  <si>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</si>
  <si>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</si>
  <si>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</si>
  <si>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</si>
  <si>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</si>
  <si>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</si>
  <si>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</si>
  <si>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</si>
  <si>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</si>
  <si>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</si>
  <si>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</si>
  <si>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</si>
  <si>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</si>
  <si>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</si>
  <si>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</si>
  <si>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</si>
  <si>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</si>
  <si>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</si>
  <si>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</si>
  <si>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</si>
  <si>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</si>
  <si>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</si>
  <si>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</si>
  <si>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</si>
  <si>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</si>
  <si>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</si>
  <si>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</si>
  <si>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</si>
  <si>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</si>
  <si>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</si>
  <si>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</si>
  <si>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</si>
  <si>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</si>
  <si>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</si>
  <si>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</si>
  <si>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</si>
  <si>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</si>
  <si>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</si>
  <si>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</si>
  <si>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</si>
  <si>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</si>
  <si>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</si>
  <si>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</si>
  <si>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</si>
  <si>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</si>
  <si>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</si>
  <si>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</si>
  <si>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</si>
  <si>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</si>
  <si>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</si>
  <si>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</si>
  <si>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</si>
  <si>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</si>
  <si>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</si>
  <si>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</si>
  <si>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</si>
  <si>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</si>
  <si>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</si>
  <si>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</si>
  <si>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</si>
  <si>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</si>
  <si>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</si>
  <si>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</si>
  <si>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</si>
  <si>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</si>
  <si>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</si>
  <si>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</si>
  <si>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</si>
  <si>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</si>
  <si>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</si>
  <si>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</si>
  <si>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</si>
  <si>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</si>
  <si>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</si>
  <si>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</si>
  <si>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</si>
  <si>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</si>
  <si>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</si>
  <si>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</si>
  <si>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</si>
  <si>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</si>
  <si>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</si>
  <si>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</si>
  <si>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</si>
  <si>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</si>
  <si>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</si>
  <si>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</si>
  <si>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</si>
  <si>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</si>
  <si>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</si>
  <si>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</si>
  <si>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</si>
  <si>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</si>
  <si>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</si>
  <si>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</si>
  <si>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</si>
  <si>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</si>
  <si>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</si>
  <si>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</si>
  <si>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</si>
  <si>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</si>
  <si>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</si>
  <si>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</si>
  <si>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</si>
  <si>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</si>
  <si>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</si>
  <si>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</si>
  <si>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</si>
  <si>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</si>
  <si>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</si>
  <si>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</si>
  <si>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</si>
  <si>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</si>
  <si>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</si>
  <si>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</si>
  <si>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</si>
  <si>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</si>
  <si>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</si>
  <si>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</si>
  <si>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</si>
  <si>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</si>
  <si>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</si>
  <si>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</si>
  <si>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</si>
  <si>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</si>
  <si>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</si>
  <si>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</si>
  <si>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</si>
  <si>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</si>
  <si>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</si>
  <si>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</si>
  <si>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</si>
  <si>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</si>
  <si>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</si>
  <si>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</si>
  <si>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</si>
  <si>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</si>
  <si>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</si>
  <si>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</si>
  <si>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</si>
  <si>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</si>
  <si>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</si>
  <si>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</si>
  <si>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</si>
  <si>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</si>
  <si>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</si>
  <si>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</si>
  <si>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</si>
  <si>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</si>
  <si>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</si>
  <si>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</si>
  <si>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</si>
  <si>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</si>
  <si>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</si>
  <si>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</si>
  <si>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</si>
  <si>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</si>
  <si>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</si>
  <si>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</si>
  <si>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</si>
  <si>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</si>
  <si>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</si>
  <si>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</si>
  <si>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</si>
  <si>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</si>
  <si>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</si>
  <si>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</si>
  <si>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</si>
  <si>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</si>
  <si>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</si>
  <si>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</si>
  <si>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</si>
  <si>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</si>
  <si>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</si>
  <si>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</si>
  <si>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</si>
  <si>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</si>
  <si>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</si>
  <si>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</si>
  <si>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</si>
  <si>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</si>
  <si>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</si>
  <si>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</si>
  <si>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</si>
  <si>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</si>
  <si>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</si>
  <si>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</si>
  <si>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</si>
  <si>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</si>
  <si>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</si>
  <si>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</si>
  <si>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</si>
  <si>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</si>
  <si>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</si>
  <si>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</si>
  <si>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</si>
  <si>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</si>
  <si>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</si>
  <si>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</si>
  <si>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</si>
  <si>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</si>
  <si>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</si>
  <si>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</si>
  <si>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</si>
  <si>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</si>
  <si>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</si>
  <si>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</si>
  <si>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</si>
  <si>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</si>
  <si>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</si>
  <si>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</si>
  <si>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</si>
  <si>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</si>
  <si>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</si>
  <si>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</si>
  <si>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</si>
  <si>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</si>
  <si>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</si>
  <si>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</si>
  <si>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</si>
  <si>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</si>
  <si>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</si>
  <si>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</si>
  <si>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</si>
  <si>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</si>
  <si>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</si>
  <si>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</si>
  <si>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</si>
  <si>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</si>
  <si>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</si>
  <si>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</si>
  <si>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</si>
  <si>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</si>
  <si>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</si>
  <si>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</si>
  <si>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</si>
  <si>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</si>
  <si>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</si>
  <si>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</si>
  <si>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</si>
  <si>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</si>
  <si>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</si>
  <si>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</si>
  <si>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</si>
  <si>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</si>
  <si>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</si>
  <si>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</si>
  <si>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</si>
  <si>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</si>
  <si>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</si>
  <si>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</si>
  <si>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</si>
  <si>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</si>
  <si>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</si>
  <si>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</si>
  <si>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</si>
  <si>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</si>
  <si>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</si>
  <si>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</si>
  <si>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</si>
  <si>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</si>
  <si>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</si>
  <si>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</si>
  <si>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</si>
  <si>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</si>
  <si>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</si>
  <si>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</si>
  <si>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</si>
  <si>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</si>
  <si>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</si>
  <si>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</si>
  <si>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</si>
  <si>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</si>
  <si>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</si>
  <si>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</si>
  <si>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</si>
  <si>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</si>
  <si>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</si>
  <si>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</si>
  <si>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</si>
  <si>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</si>
  <si>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</si>
  <si>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</si>
  <si>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</si>
  <si>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</si>
  <si>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</si>
  <si>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</si>
  <si>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</si>
  <si>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</si>
  <si>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</si>
  <si>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</si>
  <si>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</si>
  <si>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</si>
  <si>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</si>
  <si>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</si>
  <si>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</si>
  <si>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</si>
  <si>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</si>
  <si>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</si>
  <si>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</si>
  <si>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</si>
  <si>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</si>
  <si>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</si>
  <si>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</si>
  <si>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</si>
  <si>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</si>
  <si>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</si>
  <si>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</si>
  <si>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</si>
  <si>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</si>
  <si>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</si>
  <si>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</si>
  <si>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</si>
  <si>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</si>
  <si>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</si>
  <si>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</si>
  <si>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</si>
  <si>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</si>
  <si>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</si>
  <si>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</si>
  <si>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</si>
  <si>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</si>
  <si>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</si>
  <si>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</si>
  <si>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</si>
  <si>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</si>
  <si>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</si>
  <si>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</si>
  <si>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</si>
  <si>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</si>
  <si>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</si>
  <si>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</si>
  <si>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</si>
  <si>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</si>
  <si>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</si>
  <si>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</si>
  <si>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</si>
  <si>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</si>
  <si>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</si>
  <si>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</si>
  <si>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</si>
  <si>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</si>
  <si>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</si>
  <si>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</si>
  <si>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</si>
  <si>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</si>
  <si>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</si>
  <si>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</si>
  <si>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</si>
  <si>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</si>
  <si>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</si>
  <si>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</si>
  <si>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</si>
  <si>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</si>
  <si>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</si>
  <si>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</si>
  <si>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</si>
  <si>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</si>
  <si>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</si>
  <si>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</si>
  <si>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</si>
  <si>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</si>
  <si>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</si>
  <si>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</si>
  <si>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</si>
  <si>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</si>
  <si>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</si>
  <si>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</si>
  <si>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</si>
  <si>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</si>
  <si>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</si>
  <si>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</si>
  <si>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</si>
  <si>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</si>
  <si>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</si>
  <si>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</si>
  <si>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</si>
  <si>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</si>
  <si>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</si>
  <si>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</si>
  <si>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</si>
  <si>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</si>
  <si>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</si>
  <si>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</si>
  <si>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</si>
  <si>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</si>
  <si>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</si>
  <si>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</si>
  <si>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</si>
  <si>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</si>
  <si>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</si>
  <si>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</si>
  <si>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</si>
  <si>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</si>
  <si>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</si>
  <si>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</si>
  <si>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</si>
  <si>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</si>
  <si>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</si>
  <si>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</si>
  <si>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</si>
  <si>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</si>
  <si>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</si>
  <si>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</si>
  <si>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</si>
  <si>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</si>
  <si>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</si>
  <si>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</si>
  <si>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</si>
  <si>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</si>
  <si>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</si>
  <si>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</si>
  <si>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</si>
  <si>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</si>
  <si>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</si>
  <si>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</si>
  <si>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</si>
  <si>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</si>
  <si>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</si>
  <si>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</si>
  <si>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</si>
  <si>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</si>
  <si>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</si>
  <si>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</si>
  <si>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</si>
  <si>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</si>
  <si>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</si>
  <si>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</si>
  <si>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</si>
  <si>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</si>
  <si>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</si>
  <si>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</si>
  <si>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</si>
  <si>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</si>
  <si>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</si>
  <si>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</si>
  <si>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</si>
  <si>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</si>
  <si>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</si>
  <si>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</si>
  <si>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</si>
  <si>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</si>
  <si>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</si>
  <si>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</si>
  <si>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</si>
  <si>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</si>
  <si>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</si>
  <si>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</si>
  <si>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</si>
  <si>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</si>
  <si>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</si>
  <si>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</si>
  <si>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</si>
  <si>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</si>
  <si>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</si>
  <si>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</si>
  <si>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</si>
  <si>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</si>
  <si>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</si>
  <si>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</si>
  <si>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</si>
  <si>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</si>
  <si>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</si>
  <si>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</si>
  <si>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</si>
  <si>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</si>
  <si>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</si>
  <si>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</si>
  <si>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</si>
  <si>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</si>
  <si>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</si>
  <si>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</si>
  <si>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</si>
  <si>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</si>
  <si>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</si>
  <si>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</si>
  <si>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</si>
  <si>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</si>
  <si>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</si>
  <si>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</si>
  <si>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</si>
  <si>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</si>
  <si>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</si>
  <si>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</si>
  <si>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</si>
  <si>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</si>
  <si>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</si>
  <si>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</si>
  <si>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</si>
  <si>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</si>
  <si>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</si>
  <si>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</si>
  <si>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</si>
  <si>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</si>
  <si>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</si>
  <si>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</si>
  <si>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</si>
  <si>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</si>
  <si>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</si>
  <si>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</si>
  <si>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</si>
  <si>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</si>
  <si>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</si>
  <si>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</si>
  <si>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</si>
  <si>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</si>
  <si>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</si>
  <si>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</si>
  <si>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</si>
  <si>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</si>
  <si>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</si>
  <si>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</si>
  <si>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</si>
  <si>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</si>
  <si>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</si>
  <si>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</si>
  <si>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</si>
  <si>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</si>
  <si>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</si>
  <si>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</si>
  <si>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</si>
  <si>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</si>
  <si>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</si>
  <si>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</si>
  <si>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</si>
  <si>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</si>
  <si>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</si>
  <si>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</si>
  <si>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</si>
  <si>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</si>
  <si>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</si>
  <si>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</si>
  <si>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</si>
  <si>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</si>
  <si>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</si>
  <si>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</si>
  <si>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</si>
  <si>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</si>
  <si>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</si>
  <si>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</si>
  <si>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</si>
  <si>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</si>
  <si>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</si>
  <si>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</si>
  <si>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</si>
  <si>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</si>
  <si>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</si>
  <si>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</si>
  <si>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</si>
  <si>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</si>
  <si>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</si>
  <si>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</si>
  <si>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</si>
  <si>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</si>
  <si>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</si>
  <si>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</si>
  <si>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</si>
  <si>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</si>
  <si>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</si>
  <si>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</si>
  <si>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</si>
  <si>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</si>
  <si>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</si>
  <si>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</si>
  <si>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</si>
  <si>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</si>
  <si>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</si>
  <si>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</si>
  <si>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</si>
  <si>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</si>
  <si>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</si>
  <si>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</si>
  <si>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</si>
  <si>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</si>
  <si>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</si>
  <si>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</si>
  <si>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</si>
  <si>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</si>
  <si>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</si>
  <si>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</si>
  <si>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</si>
  <si>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</si>
  <si>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</si>
  <si>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</si>
  <si>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</si>
  <si>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</si>
  <si>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</si>
  <si>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</si>
  <si>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</si>
  <si>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</si>
  <si>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</si>
  <si>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</si>
  <si>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</si>
  <si>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</si>
  <si>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</si>
  <si>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</si>
  <si>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</si>
  <si>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</si>
  <si>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</si>
  <si>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</si>
  <si>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</si>
  <si>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</si>
  <si>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</si>
  <si>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</si>
  <si>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</si>
  <si>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</si>
  <si>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</si>
  <si>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</si>
  <si>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</si>
  <si>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</si>
  <si>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</si>
  <si>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</si>
  <si>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</si>
  <si>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</si>
  <si>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</si>
  <si>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</si>
  <si>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</si>
  <si>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</si>
  <si>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</si>
  <si>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</si>
  <si>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</si>
  <si>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</si>
  <si>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</si>
  <si>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</si>
  <si>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</si>
  <si>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</si>
  <si>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</si>
  <si>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</si>
  <si>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</si>
  <si>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</si>
  <si>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</si>
  <si>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</si>
  <si>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</si>
  <si>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</si>
  <si>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</si>
  <si>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</si>
  <si>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</si>
  <si>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</si>
  <si>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</si>
  <si>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</si>
  <si>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</si>
  <si>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</si>
  <si>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</si>
  <si>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</si>
  <si>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</si>
  <si>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</si>
  <si>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</si>
  <si>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</si>
  <si>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</si>
  <si>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</si>
  <si>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</si>
  <si>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</si>
  <si>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</si>
  <si>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</si>
  <si>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</si>
  <si>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</si>
  <si>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</si>
  <si>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</si>
  <si>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</si>
  <si>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</si>
  <si>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</si>
  <si>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</si>
  <si>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</si>
  <si>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</si>
  <si>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</si>
  <si>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</si>
  <si>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</si>
  <si>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</si>
  <si>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</si>
  <si>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</si>
  <si>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</si>
  <si>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</si>
  <si>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</si>
  <si>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</si>
  <si>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</si>
  <si>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</si>
  <si>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</si>
  <si>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</si>
  <si>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</si>
  <si>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</si>
  <si>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</si>
  <si>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</si>
  <si>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</si>
  <si>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</si>
  <si>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</si>
  <si>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</si>
  <si>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</si>
  <si>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</si>
  <si>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</si>
  <si>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</si>
  <si>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</si>
  <si>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</si>
  <si>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</si>
  <si>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</si>
  <si>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</si>
  <si>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</si>
  <si>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</si>
  <si>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</si>
  <si>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</si>
  <si>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</si>
  <si>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</si>
  <si>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</si>
  <si>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</si>
  <si>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</si>
  <si>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</si>
  <si>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</si>
  <si>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</si>
  <si>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</si>
  <si>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</si>
  <si>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</si>
  <si>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</si>
  <si>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</si>
  <si>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</si>
  <si>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</si>
  <si>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</si>
  <si>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</si>
  <si>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</si>
  <si>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</si>
  <si>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</si>
  <si>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</si>
  <si>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</si>
  <si>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</si>
  <si>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</si>
  <si>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</si>
  <si>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</si>
  <si>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</si>
  <si>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</si>
  <si>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</si>
  <si>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</si>
  <si>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</si>
  <si>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</si>
  <si>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</si>
  <si>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</si>
  <si>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</si>
  <si>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</si>
  <si>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</si>
  <si>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</si>
  <si>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</si>
  <si>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</si>
  <si>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</si>
  <si>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</si>
  <si>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</si>
  <si>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</si>
  <si>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</si>
  <si>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</si>
  <si>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</si>
  <si>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</si>
  <si>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</si>
  <si>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</si>
  <si>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</si>
  <si>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</si>
  <si>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</si>
  <si>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</si>
  <si>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</si>
  <si>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</si>
  <si>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</si>
  <si>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</si>
  <si>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</si>
  <si>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</si>
  <si>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</si>
  <si>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</si>
  <si>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</si>
  <si>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</si>
  <si>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</si>
  <si>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</si>
  <si>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</si>
  <si>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</si>
  <si>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</si>
  <si>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</si>
  <si>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</si>
  <si>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</si>
  <si>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</si>
  <si>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</si>
  <si>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</si>
  <si>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</si>
  <si>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</si>
  <si>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</si>
  <si>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</si>
  <si>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</si>
  <si>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</si>
  <si>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</si>
  <si>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</si>
  <si>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</si>
  <si>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</si>
  <si>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</si>
  <si>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</si>
  <si>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</si>
  <si>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</si>
  <si>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</si>
  <si>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</si>
  <si>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</si>
  <si>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</si>
  <si>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</si>
  <si>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</si>
  <si>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</si>
  <si>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</si>
  <si>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</si>
  <si>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</si>
  <si>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</si>
  <si>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</si>
  <si>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</si>
  <si>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</si>
  <si>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</si>
  <si>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</si>
  <si>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</si>
  <si>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</si>
  <si>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</si>
  <si>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</si>
  <si>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</si>
  <si>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</si>
  <si>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</si>
  <si>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</si>
  <si>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</si>
  <si>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</si>
  <si>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</si>
  <si>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</si>
  <si>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</si>
  <si>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</si>
  <si>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</si>
  <si>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</si>
  <si>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</si>
  <si>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</si>
  <si>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</si>
  <si>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</si>
  <si>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</si>
  <si>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</si>
  <si>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</si>
  <si>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</si>
  <si>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</si>
  <si>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</si>
  <si>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</si>
  <si>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</si>
  <si>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</si>
  <si>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</si>
  <si>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</si>
  <si>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</si>
  <si>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</si>
  <si>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</si>
  <si>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</si>
  <si>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</si>
  <si>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</si>
  <si>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</si>
  <si>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</si>
  <si>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</si>
  <si>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</si>
  <si>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</si>
  <si>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</si>
  <si>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</si>
  <si>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</si>
  <si>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</si>
  <si>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</si>
  <si>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</si>
  <si>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</si>
  <si>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</si>
  <si>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</si>
  <si>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</si>
  <si>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</si>
  <si>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</si>
  <si>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</si>
  <si>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</si>
  <si>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</si>
  <si>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</si>
  <si>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</si>
  <si>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</si>
  <si>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</si>
  <si>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</si>
  <si>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</si>
  <si>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</si>
  <si>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</si>
  <si>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</si>
  <si>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</si>
  <si>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</si>
  <si>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</si>
  <si>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</si>
  <si>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</si>
  <si>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</si>
  <si>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</si>
  <si>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</si>
  <si>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</si>
  <si>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</si>
  <si>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</si>
  <si>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</si>
  <si>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</si>
  <si>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</si>
  <si>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</si>
  <si>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</si>
  <si>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</si>
  <si>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</si>
  <si>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</si>
  <si>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</si>
  <si>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</si>
  <si>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</si>
  <si>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</si>
  <si>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</si>
  <si>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</si>
  <si>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</si>
  <si>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</si>
  <si>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</si>
  <si>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</si>
  <si>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</si>
  <si>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</si>
  <si>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</si>
  <si>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</si>
  <si>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</si>
  <si>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</si>
  <si>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</si>
  <si>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</si>
  <si>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</si>
  <si>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</si>
  <si>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</si>
  <si>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</si>
  <si>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</si>
  <si>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</si>
  <si>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</si>
  <si>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</si>
  <si>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</si>
  <si>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</si>
  <si>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</si>
  <si>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</si>
  <si>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</si>
  <si>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</si>
  <si>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</si>
  <si>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</si>
  <si>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</si>
  <si>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</si>
  <si>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</si>
  <si>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</si>
  <si>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</si>
  <si>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</si>
  <si>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</si>
  <si>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</si>
  <si>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</si>
  <si>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</si>
  <si>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</si>
  <si>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</si>
  <si>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</si>
  <si>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</si>
  <si>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</si>
  <si>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</si>
  <si>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</si>
  <si>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</si>
  <si>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</si>
  <si>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</si>
  <si>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</si>
  <si>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</si>
  <si>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</si>
  <si>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</si>
  <si>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</si>
  <si>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</si>
  <si>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</si>
  <si>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</si>
  <si>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</si>
  <si>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</si>
  <si>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</si>
  <si>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</si>
  <si>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</si>
  <si>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</si>
  <si>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</si>
  <si>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</si>
  <si>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</si>
  <si>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</si>
  <si>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</si>
  <si>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</si>
  <si>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</si>
  <si>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</si>
  <si>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</si>
  <si>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</si>
  <si>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</si>
  <si>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</si>
  <si>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</si>
  <si>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</si>
  <si>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</si>
  <si>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</si>
  <si>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</si>
  <si>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</si>
  <si>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</si>
  <si>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</si>
  <si>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</si>
  <si>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</si>
  <si>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</si>
  <si>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</si>
  <si>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</si>
  <si>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</si>
  <si>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</si>
  <si>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</si>
  <si>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</si>
  <si>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</si>
  <si>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</si>
  <si>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</si>
  <si>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</si>
  <si>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</si>
  <si>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</si>
  <si>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</si>
  <si>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</si>
  <si>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</si>
  <si>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</si>
  <si>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</si>
  <si>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</si>
  <si>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</si>
  <si>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</si>
  <si>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</si>
  <si>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</si>
  <si>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</si>
  <si>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</si>
  <si>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</si>
  <si>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</si>
  <si>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</si>
  <si>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</si>
  <si>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</si>
  <si>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</si>
  <si>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</si>
  <si>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</si>
  <si>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</si>
  <si>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</si>
  <si>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</si>
  <si>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</si>
  <si>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</si>
  <si>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</si>
  <si>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</si>
  <si>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</si>
  <si>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</si>
  <si>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</si>
  <si>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</si>
  <si>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</si>
  <si>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</si>
  <si>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</si>
  <si>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</si>
  <si>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</si>
  <si>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</si>
  <si>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</si>
  <si>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</si>
  <si>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</si>
  <si>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</si>
  <si>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</si>
  <si>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</si>
  <si>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</si>
  <si>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</si>
  <si>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</si>
  <si>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</si>
  <si>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</si>
  <si>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</si>
  <si>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</si>
  <si>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</si>
  <si>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</si>
  <si>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</si>
  <si>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</si>
  <si>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</si>
  <si>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</si>
  <si>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</si>
  <si>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</si>
  <si>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</si>
  <si>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</si>
  <si>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</si>
  <si>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</si>
  <si>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</si>
  <si>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</si>
  <si>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</si>
  <si>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</si>
  <si>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</si>
  <si>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</si>
  <si>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</si>
  <si>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</si>
  <si>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</si>
  <si>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</si>
  <si>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</si>
  <si>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</si>
  <si>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</si>
  <si>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</si>
  <si>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</si>
  <si>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</si>
  <si>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</si>
  <si>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</si>
  <si>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</si>
  <si>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</si>
  <si>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</si>
  <si>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</si>
  <si>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</si>
  <si>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</si>
  <si>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</si>
  <si>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</si>
  <si>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</si>
  <si>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</si>
  <si>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</si>
  <si>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</si>
  <si>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</si>
  <si>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</si>
  <si>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</si>
  <si>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</si>
  <si>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</si>
  <si>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</si>
  <si>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</si>
  <si>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</si>
  <si>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</si>
  <si>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</si>
  <si>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</si>
  <si>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</si>
  <si>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</si>
  <si>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</si>
  <si>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</si>
  <si>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</si>
  <si>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</si>
  <si>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</si>
  <si>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</si>
  <si>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</si>
  <si>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</si>
  <si>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</si>
  <si>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</si>
  <si>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</si>
  <si>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</si>
  <si>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</si>
  <si>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</si>
  <si>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</si>
  <si>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</si>
  <si>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</si>
  <si>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</si>
  <si>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</si>
  <si>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</si>
  <si>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</si>
  <si>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</si>
  <si>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</si>
  <si>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</si>
  <si>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</si>
  <si>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</si>
  <si>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</si>
  <si>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</si>
  <si>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</si>
  <si>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</si>
  <si>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</si>
  <si>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</si>
  <si>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</si>
  <si>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</si>
  <si>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</si>
  <si>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</si>
  <si>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</si>
  <si>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</si>
  <si>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</si>
  <si>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</si>
  <si>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</si>
  <si>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</si>
  <si>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</si>
  <si>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</si>
  <si>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</si>
  <si>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</si>
  <si>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</si>
  <si>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</si>
  <si>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</si>
  <si>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</si>
  <si>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</si>
  <si>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</si>
  <si>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</si>
  <si>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</si>
  <si>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</si>
  <si>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</si>
  <si>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</si>
  <si>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</si>
  <si>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</si>
  <si>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</si>
  <si>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</si>
  <si>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</si>
  <si>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</si>
  <si>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</si>
  <si>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</si>
  <si>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</si>
  <si>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</si>
  <si>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</si>
  <si>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</si>
  <si>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</si>
  <si>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</si>
  <si>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</si>
  <si>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</si>
  <si>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</si>
  <si>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</si>
  <si>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</si>
  <si>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</si>
  <si>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</si>
  <si>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</si>
  <si>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</si>
  <si>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</si>
  <si>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</si>
  <si>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</si>
  <si>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</si>
  <si>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</si>
  <si>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</si>
  <si>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</si>
  <si>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</si>
  <si>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</si>
  <si>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</si>
  <si>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</si>
  <si>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</si>
  <si>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</si>
  <si>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</si>
  <si>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</si>
  <si>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</si>
  <si>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</si>
  <si>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</si>
  <si>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</si>
  <si>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</si>
  <si>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</si>
  <si>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</si>
  <si>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</si>
  <si>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</si>
  <si>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</si>
  <si>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</si>
  <si>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</si>
  <si>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</si>
  <si>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</si>
  <si>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</si>
  <si>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</si>
  <si>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</si>
  <si>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</si>
  <si>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</si>
  <si>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</si>
  <si>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</si>
  <si>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</si>
  <si>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</si>
  <si>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</si>
  <si>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</si>
  <si>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</si>
  <si>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</si>
  <si>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</si>
  <si>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</si>
  <si>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</si>
  <si>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</si>
  <si>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</si>
  <si>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</si>
  <si>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</si>
  <si>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</si>
  <si>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</si>
  <si>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</si>
  <si>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</si>
  <si>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</si>
  <si>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</si>
  <si>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</si>
  <si>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</si>
  <si>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</si>
  <si>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</si>
  <si>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</si>
  <si>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</si>
  <si>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</si>
  <si>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</si>
  <si>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</si>
  <si>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</si>
  <si>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</si>
  <si>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</si>
  <si>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</si>
  <si>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</si>
  <si>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</si>
  <si>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</si>
  <si>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</si>
  <si>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</si>
  <si>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</si>
  <si>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</si>
  <si>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</si>
  <si>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</si>
  <si>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</si>
  <si>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</si>
  <si>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</si>
  <si>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</si>
  <si>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</si>
  <si>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</si>
  <si>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</si>
  <si>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</si>
  <si>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</si>
  <si>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</si>
  <si>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</si>
  <si>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</si>
  <si>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</si>
  <si>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</si>
  <si>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</si>
  <si>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</si>
  <si>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</si>
  <si>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</si>
  <si>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</si>
  <si>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</si>
  <si>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</si>
  <si>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</si>
  <si>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</si>
  <si>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</si>
  <si>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</si>
  <si>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</si>
  <si>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</si>
  <si>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</si>
  <si>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</si>
  <si>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</si>
  <si>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</si>
  <si>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</si>
  <si>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</si>
  <si>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</si>
  <si>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</si>
  <si>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</si>
  <si>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</si>
  <si>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</si>
  <si>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</si>
  <si>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</si>
  <si>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</si>
  <si>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</si>
  <si>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</si>
  <si>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</si>
  <si>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</si>
  <si>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</si>
  <si>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</si>
  <si>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</si>
  <si>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</si>
  <si>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</si>
  <si>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</si>
  <si>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</si>
  <si>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</si>
  <si>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</si>
  <si>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</si>
  <si>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</si>
  <si>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</si>
  <si>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</si>
  <si>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</si>
  <si>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</si>
  <si>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</si>
  <si>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</si>
  <si>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</si>
  <si>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</si>
  <si>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</si>
  <si>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</si>
  <si>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</si>
  <si>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</si>
  <si>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</si>
  <si>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</si>
  <si>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</si>
  <si>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</si>
  <si>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</si>
  <si>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</si>
  <si>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</si>
  <si>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</si>
  <si>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</si>
  <si>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</si>
  <si>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</si>
  <si>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</si>
  <si>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</si>
  <si>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</si>
  <si>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</si>
  <si>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</si>
  <si>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</si>
  <si>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</si>
  <si>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</si>
  <si>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</si>
  <si>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</si>
  <si>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</si>
  <si>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</si>
  <si>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</si>
  <si>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</si>
  <si>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</si>
  <si>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</si>
  <si>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</si>
  <si>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</si>
  <si>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</si>
  <si>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</si>
  <si>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</si>
  <si>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</si>
  <si>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</si>
  <si>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</si>
  <si>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</si>
  <si>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</si>
  <si>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</si>
  <si>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</si>
  <si>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</si>
  <si>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</si>
  <si>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</si>
  <si>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</si>
  <si>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</si>
  <si>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</si>
  <si>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</si>
  <si>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</si>
  <si>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</si>
  <si>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</si>
  <si>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</si>
  <si>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</si>
  <si>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</si>
  <si>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</si>
  <si>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</si>
  <si>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</si>
  <si>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</si>
  <si>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</si>
  <si>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</si>
  <si>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</si>
  <si>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</si>
  <si>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</si>
  <si>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</si>
  <si>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</si>
  <si>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</si>
  <si>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</si>
  <si>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</si>
  <si>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</si>
  <si>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</si>
  <si>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</si>
  <si>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</si>
  <si>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</si>
  <si>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</si>
  <si>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</si>
  <si>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</si>
  <si>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</si>
  <si>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</si>
  <si>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</si>
  <si>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</si>
  <si>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</si>
  <si>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</si>
  <si>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</si>
  <si>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</si>
  <si>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</si>
  <si>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</si>
  <si>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</si>
  <si>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</si>
  <si>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</si>
  <si>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</si>
  <si>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</si>
  <si>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</si>
  <si>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</si>
  <si>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</si>
  <si>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</si>
  <si>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</si>
  <si>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</si>
  <si>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</si>
  <si>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</si>
  <si>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</si>
  <si>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</si>
  <si>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</si>
  <si>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</si>
  <si>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</si>
  <si>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</si>
  <si>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</si>
  <si>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</si>
  <si>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</si>
  <si>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</si>
  <si>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</si>
  <si>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</si>
  <si>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</si>
  <si>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</si>
  <si>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</si>
  <si>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</si>
  <si>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</si>
  <si>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</si>
  <si>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</si>
  <si>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</si>
  <si>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</si>
  <si>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</si>
  <si>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</si>
  <si>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</si>
  <si>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</si>
  <si>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</si>
  <si>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</si>
  <si>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</si>
  <si>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</si>
  <si>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</si>
  <si>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</si>
  <si>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</si>
  <si>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</si>
  <si>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</si>
  <si>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</si>
  <si>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</si>
  <si>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</si>
  <si>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</si>
  <si>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</si>
  <si>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</si>
  <si>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</si>
  <si>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</si>
  <si>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</si>
  <si>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</si>
  <si>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</si>
  <si>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</si>
  <si>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</si>
  <si>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</si>
  <si>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</si>
  <si>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</si>
  <si>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</si>
  <si>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</si>
  <si>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</si>
  <si>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</si>
  <si>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</si>
  <si>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</si>
  <si>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</si>
  <si>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</si>
  <si>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</si>
  <si>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</si>
  <si>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</si>
  <si>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</si>
  <si>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</si>
  <si>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</si>
  <si>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</si>
  <si>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</si>
  <si>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</si>
  <si>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</si>
  <si>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</si>
  <si>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</si>
  <si>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</si>
  <si>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</si>
  <si>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</si>
  <si>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</si>
  <si>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</si>
  <si>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</si>
  <si>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</si>
  <si>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</si>
  <si>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</si>
  <si>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</si>
  <si>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</si>
  <si>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</si>
  <si>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</si>
  <si>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</si>
  <si>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</si>
  <si>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</si>
  <si>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</si>
  <si>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</si>
  <si>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</si>
  <si>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</si>
  <si>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</si>
  <si>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</si>
  <si>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</si>
  <si>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</si>
  <si>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</si>
  <si>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</si>
  <si>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</si>
  <si>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</si>
  <si>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</si>
  <si>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</si>
  <si>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</si>
  <si>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</si>
  <si>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</si>
  <si>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</si>
  <si>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</si>
  <si>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</si>
  <si>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</si>
  <si>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</si>
  <si>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</si>
  <si>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</si>
  <si>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</si>
  <si>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</si>
  <si>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</si>
  <si>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</si>
  <si>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</si>
  <si>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</si>
  <si>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</si>
  <si>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</si>
  <si>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</si>
  <si>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</si>
  <si>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</si>
  <si>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</si>
  <si>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</si>
  <si>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</si>
  <si>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</si>
  <si>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</si>
  <si>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</si>
  <si>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</si>
  <si>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</si>
  <si>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</si>
  <si>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</si>
  <si>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</si>
  <si>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</si>
  <si>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</si>
  <si>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</si>
  <si>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</si>
  <si>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</si>
  <si>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</si>
  <si>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</si>
  <si>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</si>
  <si>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</si>
  <si>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</si>
  <si>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</si>
  <si>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</si>
  <si>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</si>
  <si>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</si>
  <si>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</si>
  <si>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</si>
  <si>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</si>
  <si>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</si>
  <si>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</si>
  <si>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</si>
  <si>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</si>
  <si>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</si>
  <si>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</si>
  <si>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</si>
  <si>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</si>
  <si>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</si>
  <si>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</si>
  <si>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</si>
  <si>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</si>
  <si>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</si>
  <si>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</si>
  <si>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</si>
  <si>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</si>
  <si>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</si>
  <si>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</si>
  <si>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</si>
  <si>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</si>
  <si>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</si>
  <si>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</si>
  <si>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</si>
  <si>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</si>
  <si>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</si>
  <si>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</si>
  <si>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</si>
  <si>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</si>
  <si>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</si>
  <si>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</si>
  <si>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</si>
  <si>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</si>
  <si>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</si>
  <si>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</si>
  <si>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</si>
  <si>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</si>
  <si>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</si>
  <si>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</si>
  <si>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</si>
  <si>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</si>
  <si>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</si>
  <si>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</si>
  <si>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</si>
  <si>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</si>
  <si>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</si>
  <si>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</si>
  <si>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</si>
  <si>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</si>
  <si>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</si>
  <si>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</si>
  <si>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</si>
  <si>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</si>
  <si>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</si>
  <si>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</si>
  <si>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</si>
  <si>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</si>
  <si>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</si>
  <si>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</si>
  <si>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</si>
  <si>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</si>
  <si>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</si>
  <si>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</si>
  <si>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</si>
  <si>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</si>
  <si>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</si>
  <si>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</si>
  <si>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</si>
  <si>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</si>
  <si>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</si>
  <si>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</si>
  <si>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</si>
  <si>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</si>
  <si>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</si>
  <si>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</si>
  <si>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</si>
  <si>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</si>
  <si>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</si>
  <si>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</si>
  <si>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</si>
  <si>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</si>
  <si>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</si>
  <si>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</si>
  <si>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</si>
  <si>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</si>
  <si>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</si>
  <si>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</si>
  <si>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</si>
  <si>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</si>
  <si>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</si>
  <si>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</si>
  <si>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</si>
  <si>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</si>
  <si>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</si>
  <si>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</si>
  <si>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</si>
  <si>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</si>
  <si>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</si>
  <si>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</si>
  <si>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</si>
  <si>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</si>
  <si>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</si>
  <si>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</si>
  <si>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</si>
  <si>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</si>
  <si>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</si>
  <si>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</si>
  <si>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</si>
  <si>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</si>
  <si>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</si>
  <si>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</si>
  <si>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</si>
  <si>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</si>
  <si>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</si>
  <si>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</si>
  <si>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</si>
  <si>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</si>
  <si>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</si>
  <si>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</si>
  <si>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</si>
  <si>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</si>
  <si>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</si>
  <si>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</si>
  <si>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</si>
  <si>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</si>
  <si>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</si>
  <si>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</si>
  <si>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</si>
  <si>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</si>
  <si>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</si>
  <si>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</si>
  <si>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</si>
  <si>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</si>
  <si>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</si>
  <si>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</si>
  <si>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</si>
  <si>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</si>
  <si>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</si>
  <si>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</si>
  <si>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</si>
  <si>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</si>
  <si>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</si>
  <si>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</si>
  <si>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</si>
  <si>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</si>
  <si>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</si>
  <si>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</si>
  <si>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</si>
  <si>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</si>
  <si>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</si>
  <si>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</si>
  <si>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</si>
  <si>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</si>
  <si>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</si>
  <si>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</si>
  <si>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</si>
  <si>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</si>
  <si>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</si>
  <si>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</si>
  <si>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</si>
  <si>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</si>
  <si>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</si>
  <si>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</si>
  <si>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</si>
  <si>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</si>
  <si>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</si>
  <si>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</si>
  <si>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</si>
  <si>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</si>
  <si>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</si>
  <si>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</si>
  <si>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</si>
  <si>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</si>
  <si>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</si>
  <si>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</si>
  <si>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</si>
  <si>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</si>
  <si>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</si>
  <si>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</si>
  <si>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</si>
  <si>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</si>
  <si>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</si>
  <si>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</si>
  <si>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</si>
  <si>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</si>
  <si>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</si>
  <si>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</si>
  <si>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</si>
  <si>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</si>
  <si>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</si>
  <si>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</si>
  <si>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</si>
  <si>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</si>
  <si>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</si>
  <si>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</si>
  <si>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</si>
  <si>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</si>
  <si>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</si>
  <si>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</si>
  <si>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</si>
  <si>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</si>
  <si>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</si>
  <si>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</si>
  <si>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</si>
  <si>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</si>
  <si>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</si>
  <si>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</si>
  <si>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</si>
  <si>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</si>
  <si>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</si>
  <si>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</si>
  <si>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</si>
  <si>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</si>
  <si>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</si>
  <si>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</si>
  <si>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</si>
  <si>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</si>
  <si>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</si>
  <si>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</si>
  <si>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</si>
  <si>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</si>
  <si>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</si>
  <si>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</si>
  <si>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</si>
  <si>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</si>
  <si>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</si>
  <si>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</si>
  <si>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</si>
  <si>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</si>
  <si>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</si>
  <si>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</si>
  <si>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</si>
  <si>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</si>
  <si>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</si>
  <si>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</si>
  <si>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</si>
  <si>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</si>
  <si>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</si>
  <si>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</si>
  <si>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</si>
  <si>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</si>
  <si>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</si>
  <si>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</si>
  <si>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</si>
  <si>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</si>
  <si>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</si>
  <si>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</si>
  <si>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</si>
  <si>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</si>
  <si>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</si>
  <si>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</si>
  <si>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</si>
  <si>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</si>
  <si>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</si>
  <si>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</si>
  <si>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</si>
  <si>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</si>
  <si>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</si>
  <si>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</si>
  <si>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</si>
  <si>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</si>
  <si>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</si>
  <si>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</si>
  <si>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</si>
  <si>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</si>
  <si>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</si>
  <si>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</si>
  <si>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</si>
  <si>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</si>
  <si>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</si>
  <si>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</si>
  <si>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</si>
  <si>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</si>
  <si>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</si>
  <si>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</si>
  <si>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</si>
  <si>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</si>
  <si>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</si>
  <si>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</si>
  <si>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</si>
  <si>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</si>
  <si>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</si>
  <si>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</si>
  <si>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</si>
  <si>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</si>
  <si>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</si>
  <si>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</si>
  <si>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</si>
  <si>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</si>
  <si>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</si>
  <si>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</si>
  <si>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</si>
  <si>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</si>
  <si>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</si>
  <si>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</si>
  <si>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</si>
  <si>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</si>
  <si>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</si>
  <si>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</si>
  <si>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</si>
  <si>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</si>
  <si>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</si>
  <si>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</si>
  <si>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</si>
  <si>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</si>
  <si>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</si>
  <si>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</si>
  <si>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</si>
  <si>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</si>
  <si>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</si>
  <si>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</si>
  <si>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</si>
  <si>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</si>
  <si>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</si>
  <si>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</si>
  <si>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</si>
  <si>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</si>
  <si>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</si>
  <si>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</si>
  <si>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</si>
  <si>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</si>
  <si>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</si>
  <si>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</si>
  <si>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</si>
  <si>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</si>
  <si>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</si>
  <si>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</si>
  <si>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</si>
  <si>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</si>
  <si>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</si>
  <si>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</si>
  <si>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</si>
  <si>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</si>
  <si>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</si>
  <si>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</si>
  <si>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</si>
  <si>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</si>
  <si>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</si>
  <si>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</si>
  <si>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</si>
  <si>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</si>
  <si>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</si>
  <si>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</si>
  <si>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</si>
  <si>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</si>
  <si>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</si>
  <si>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</si>
  <si>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</si>
  <si>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</si>
  <si>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</si>
  <si>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</si>
  <si>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</si>
  <si>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</si>
  <si>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</si>
  <si>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</si>
  <si>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</si>
  <si>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</si>
  <si>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</si>
  <si>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</si>
  <si>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</si>
  <si>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</si>
  <si>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</si>
  <si>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</si>
  <si>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</si>
  <si>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</si>
  <si>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</si>
  <si>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</si>
  <si>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</si>
  <si>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</si>
  <si>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</si>
  <si>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</si>
  <si>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</si>
  <si>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</si>
  <si>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</si>
  <si>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</si>
  <si>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</si>
  <si>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</si>
  <si>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</si>
  <si>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</si>
  <si>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</si>
  <si>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</si>
  <si>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</si>
  <si>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</si>
  <si>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</si>
  <si>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</si>
  <si>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</si>
  <si>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</si>
  <si>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</si>
  <si>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</si>
  <si>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</si>
  <si>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</si>
  <si>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</si>
  <si>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</si>
  <si>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</si>
  <si>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</si>
  <si>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</si>
  <si>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</si>
  <si>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</si>
  <si>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</si>
  <si>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</si>
  <si>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</si>
  <si>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</si>
  <si>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</si>
  <si>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</si>
  <si>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</si>
  <si>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</si>
  <si>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</si>
  <si>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</si>
  <si>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</si>
  <si>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</si>
  <si>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</si>
  <si>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</si>
  <si>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</si>
  <si>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</si>
  <si>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</si>
  <si>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</si>
  <si>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</si>
  <si>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</si>
  <si>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</si>
  <si>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</si>
  <si>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</si>
  <si>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</si>
  <si>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</si>
  <si>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</si>
  <si>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</si>
  <si>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</si>
  <si>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</si>
  <si>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</si>
  <si>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</si>
  <si>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</si>
  <si>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</si>
  <si>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</si>
  <si>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</si>
  <si>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</si>
  <si>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</si>
  <si>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</si>
  <si>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</si>
  <si>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</si>
  <si>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</si>
  <si>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</si>
  <si>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</si>
  <si>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</si>
  <si>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</si>
  <si>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</si>
  <si>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</si>
  <si>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</si>
  <si>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</si>
  <si>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</si>
  <si>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</si>
  <si>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</si>
  <si>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</si>
  <si>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</si>
  <si>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</si>
  <si>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</si>
  <si>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</si>
  <si>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</si>
  <si>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</si>
  <si>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</si>
  <si>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</si>
  <si>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</si>
  <si>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</si>
  <si>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</si>
  <si>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</si>
  <si>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</si>
  <si>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</si>
  <si>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</si>
  <si>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</si>
  <si>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</si>
  <si>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</si>
  <si>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</si>
  <si>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</si>
  <si>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</si>
  <si>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</si>
  <si>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</si>
  <si>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</si>
  <si>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</si>
  <si>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</si>
  <si>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</si>
  <si>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</si>
  <si>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</si>
  <si>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</si>
  <si>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</si>
  <si>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</si>
  <si>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</si>
  <si>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</si>
  <si>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</si>
  <si>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</si>
  <si>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</si>
  <si>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</si>
  <si>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</si>
  <si>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</si>
  <si>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</si>
  <si>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</si>
  <si>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</si>
  <si>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</si>
  <si>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</si>
  <si>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</si>
  <si>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</si>
  <si>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</si>
  <si>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</si>
  <si>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</si>
  <si>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</si>
  <si>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</si>
  <si>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</si>
  <si>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</si>
  <si>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</si>
  <si>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</si>
  <si>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</si>
  <si>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</si>
  <si>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</si>
  <si>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</si>
  <si>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</si>
  <si>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</si>
  <si>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</si>
  <si>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</si>
  <si>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</si>
  <si>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</si>
  <si>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</si>
  <si>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</si>
  <si>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</si>
  <si>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</si>
  <si>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</si>
  <si>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</si>
  <si>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</si>
  <si>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</si>
  <si>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</si>
  <si>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</si>
  <si>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</si>
  <si>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</si>
  <si>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</si>
  <si>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</si>
  <si>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</si>
  <si>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</si>
  <si>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</si>
  <si>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</si>
  <si>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</si>
  <si>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</si>
  <si>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</si>
  <si>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</si>
  <si>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</si>
  <si>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</si>
  <si>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</si>
  <si>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</si>
  <si>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</si>
  <si>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</si>
  <si>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</si>
  <si>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</si>
  <si>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</si>
  <si>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</si>
  <si>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</si>
  <si>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</si>
  <si>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</si>
  <si>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</si>
  <si>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</si>
  <si>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</si>
  <si>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</si>
  <si>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</si>
  <si>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</si>
  <si>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</si>
  <si>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</si>
  <si>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</si>
  <si>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</si>
  <si>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</si>
  <si>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</si>
  <si>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</si>
  <si>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</si>
  <si>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</si>
  <si>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</si>
  <si>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</si>
  <si>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</si>
  <si>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</si>
  <si>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</si>
  <si>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</si>
  <si>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</si>
  <si>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</si>
  <si>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</si>
  <si>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</si>
  <si>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</si>
  <si>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</si>
  <si>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</si>
  <si>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</si>
  <si>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</si>
  <si>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</si>
  <si>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</si>
  <si>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</si>
  <si>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</si>
  <si>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</si>
  <si>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</si>
  <si>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</si>
  <si>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</si>
  <si>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</si>
  <si>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</si>
  <si>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</si>
  <si>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</si>
  <si>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</si>
  <si>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</si>
  <si>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</si>
  <si>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</si>
  <si>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</si>
  <si>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</si>
  <si>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</si>
  <si>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</si>
  <si>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</si>
  <si>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</si>
  <si>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</si>
  <si>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</si>
  <si>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</si>
  <si>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</si>
  <si>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</si>
  <si>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</si>
  <si>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</si>
  <si>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</si>
  <si>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</si>
  <si>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</si>
  <si>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</si>
  <si>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</si>
  <si>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</si>
  <si>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</si>
  <si>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</si>
  <si>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</si>
  <si>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</si>
  <si>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</si>
  <si>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</si>
  <si>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</si>
  <si>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</si>
  <si>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</si>
  <si>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</si>
  <si>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</si>
  <si>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</si>
  <si>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</si>
  <si>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</si>
  <si>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</si>
  <si>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</si>
  <si>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</si>
  <si>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</si>
  <si>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</si>
  <si>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</si>
  <si>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</si>
  <si>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</si>
  <si>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</si>
  <si>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</si>
  <si>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</si>
  <si>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</si>
  <si>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</si>
  <si>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</si>
  <si>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</si>
  <si>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</si>
  <si>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</si>
  <si>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</si>
  <si>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</si>
  <si>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</si>
  <si>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</si>
  <si>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</si>
  <si>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</si>
  <si>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</si>
  <si>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</si>
  <si>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</si>
  <si>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</si>
  <si>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</si>
  <si>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</si>
  <si>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</si>
  <si>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</si>
  <si>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</si>
  <si>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</si>
  <si>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</si>
  <si>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</si>
  <si>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</si>
  <si>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</si>
  <si>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</si>
  <si>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</si>
  <si>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</si>
  <si>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</si>
  <si>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</si>
  <si>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</si>
  <si>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</si>
  <si>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</si>
  <si>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</si>
  <si>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</si>
  <si>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</si>
  <si>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</si>
  <si>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</si>
  <si>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</si>
  <si>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</si>
  <si>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</si>
  <si>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</si>
  <si>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</si>
  <si>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</si>
  <si>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</si>
  <si>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</si>
  <si>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</si>
  <si>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</si>
  <si>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</si>
  <si>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</si>
  <si>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</si>
  <si>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</si>
  <si>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</si>
  <si>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</si>
  <si>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</si>
  <si>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</si>
  <si>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</si>
  <si>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</si>
  <si>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</si>
  <si>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</si>
  <si>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</si>
  <si>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</si>
  <si>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</si>
  <si>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</si>
  <si>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</si>
  <si>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</si>
  <si>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</si>
  <si>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</si>
  <si>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</si>
  <si>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</si>
  <si>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</si>
  <si>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</si>
  <si>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</si>
  <si>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</si>
  <si>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</si>
  <si>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</si>
  <si>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</si>
  <si>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</si>
  <si>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</si>
  <si>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</si>
  <si>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</si>
  <si>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</si>
  <si>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</si>
  <si>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</si>
  <si>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</si>
  <si>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</si>
  <si>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</si>
  <si>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</si>
  <si>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</si>
  <si>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</si>
  <si>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</si>
  <si>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</si>
  <si>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</si>
  <si>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</si>
  <si>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</si>
  <si>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</si>
  <si>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</si>
  <si>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</si>
  <si>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</si>
  <si>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</si>
  <si>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</si>
  <si>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</si>
  <si>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</si>
  <si>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</si>
  <si>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</si>
  <si>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</si>
  <si>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</si>
  <si>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</si>
  <si>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</si>
  <si>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</si>
  <si>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</si>
  <si>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</si>
  <si>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</si>
  <si>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</si>
  <si>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</si>
  <si>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</si>
  <si>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</si>
  <si>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</si>
  <si>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</si>
  <si>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</si>
  <si>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</si>
  <si>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</si>
  <si>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</si>
  <si>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</si>
  <si>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</si>
  <si>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</si>
  <si>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</si>
  <si>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</si>
  <si>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</si>
  <si>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</si>
  <si>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</si>
  <si>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</si>
  <si>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</si>
  <si>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</si>
  <si>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</si>
  <si>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</si>
  <si>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</si>
  <si>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</si>
  <si>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</si>
  <si>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</si>
  <si>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</si>
  <si>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</si>
  <si>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</si>
  <si>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</si>
  <si>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</si>
  <si>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</si>
  <si>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</si>
  <si>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</si>
  <si>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</si>
  <si>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</si>
  <si>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</si>
  <si>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</si>
  <si>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</si>
  <si>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</si>
  <si>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</si>
  <si>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</si>
  <si>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</si>
  <si>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</si>
  <si>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</si>
  <si>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</si>
  <si>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</si>
  <si>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</si>
  <si>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</si>
  <si>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</si>
  <si>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</si>
  <si>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</si>
  <si>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</si>
  <si>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</si>
  <si>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</si>
  <si>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</si>
  <si>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</si>
  <si>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</si>
  <si>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</si>
  <si>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</si>
  <si>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</si>
  <si>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</si>
  <si>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</si>
  <si>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</si>
  <si>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</si>
  <si>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</si>
  <si>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</si>
  <si>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</si>
  <si>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</si>
  <si>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</si>
  <si>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</si>
  <si>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</si>
  <si>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</si>
  <si>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</si>
  <si>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</si>
  <si>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</si>
  <si>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</si>
  <si>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</si>
  <si>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</si>
  <si>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</si>
  <si>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</si>
  <si>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</si>
  <si>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</si>
  <si>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</si>
  <si>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</si>
  <si>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</si>
  <si>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</si>
  <si>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</si>
  <si>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</si>
  <si>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</si>
  <si>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</si>
  <si>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</si>
  <si>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</si>
  <si>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</si>
  <si>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</si>
  <si>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</si>
  <si>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</si>
  <si>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</si>
  <si>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</si>
  <si>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</si>
  <si>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</si>
  <si>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</si>
  <si>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</si>
  <si>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</si>
  <si>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</si>
  <si>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</si>
  <si>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</si>
  <si>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</si>
  <si>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</si>
  <si>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</si>
  <si>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</si>
  <si>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</si>
  <si>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</si>
  <si>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</si>
  <si>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</si>
  <si>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</si>
  <si>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</si>
  <si>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</si>
  <si>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</si>
  <si>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</si>
  <si>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</si>
  <si>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</si>
  <si>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</si>
  <si>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</si>
  <si>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</si>
  <si>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</si>
  <si>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</si>
  <si>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</si>
  <si>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</si>
  <si>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</si>
  <si>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</si>
  <si>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</si>
  <si>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</si>
  <si>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</si>
  <si>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</si>
  <si>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</si>
  <si>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</si>
  <si>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</si>
  <si>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</si>
  <si>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</si>
  <si>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</si>
  <si>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</si>
  <si>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</si>
  <si>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</si>
  <si>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</si>
  <si>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</si>
  <si>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</si>
  <si>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</si>
  <si>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</si>
  <si>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</si>
  <si>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</si>
  <si>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</si>
  <si>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</si>
  <si>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</si>
  <si>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</si>
  <si>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</si>
  <si>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</si>
  <si>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</si>
  <si>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</si>
  <si>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</si>
  <si>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</si>
  <si>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</si>
  <si>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</si>
  <si>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</si>
  <si>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</si>
  <si>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</si>
  <si>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</si>
  <si>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</si>
  <si>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</si>
  <si>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</si>
  <si>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</si>
  <si>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</si>
  <si>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</si>
  <si>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</si>
  <si>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</si>
  <si>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</si>
  <si>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</si>
  <si>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</si>
  <si>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</si>
  <si>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</si>
  <si>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</si>
  <si>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</si>
  <si>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</si>
  <si>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</si>
  <si>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</si>
  <si>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</si>
  <si>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</si>
  <si>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</si>
  <si>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</si>
  <si>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</si>
  <si>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</si>
  <si>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</si>
  <si>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</si>
  <si>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</si>
  <si>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</si>
  <si>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</si>
  <si>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</si>
  <si>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</si>
  <si>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</si>
  <si>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</si>
  <si>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</si>
  <si>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</si>
  <si>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</si>
  <si>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</si>
  <si>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</si>
  <si>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</si>
  <si>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</si>
  <si>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</si>
  <si>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</si>
  <si>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</si>
  <si>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</si>
  <si>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</si>
  <si>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</si>
  <si>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</si>
  <si>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</si>
  <si>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</si>
  <si>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</si>
  <si>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</si>
  <si>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</si>
  <si>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</si>
  <si>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</si>
  <si>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</si>
  <si>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</si>
  <si>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</si>
  <si>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</si>
  <si>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</si>
  <si>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</si>
  <si>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</si>
  <si>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</si>
  <si>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</si>
  <si>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</si>
  <si>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</si>
  <si>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</si>
  <si>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</si>
  <si>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</si>
  <si>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</si>
  <si>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</si>
  <si>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</si>
  <si>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</si>
  <si>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</si>
  <si>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</si>
  <si>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</si>
  <si>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</si>
  <si>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</si>
  <si>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</si>
  <si>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</si>
  <si>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</si>
  <si>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</si>
  <si>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</si>
  <si>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</si>
  <si>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</si>
  <si>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</si>
  <si>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</si>
  <si>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</si>
  <si>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</si>
  <si>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</si>
  <si>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</si>
  <si>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</si>
  <si>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</si>
  <si>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</si>
  <si>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</si>
  <si>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</si>
  <si>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</si>
  <si>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</si>
  <si>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</si>
  <si>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</si>
  <si>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</si>
  <si>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</si>
  <si>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</si>
  <si>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</si>
  <si>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</si>
  <si>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</si>
  <si>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</si>
  <si>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</si>
  <si>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</si>
  <si>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</si>
  <si>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</si>
  <si>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</si>
  <si>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</si>
  <si>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</si>
  <si>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</si>
  <si>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</si>
  <si>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</si>
  <si>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</si>
  <si>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</si>
  <si>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</si>
  <si>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</si>
  <si>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</si>
  <si>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</si>
  <si>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</si>
  <si>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</si>
  <si>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</si>
  <si>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</si>
  <si>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</si>
  <si>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</si>
  <si>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</si>
  <si>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</si>
  <si>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</si>
  <si>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</si>
  <si>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</si>
  <si>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</si>
  <si>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</si>
  <si>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</si>
  <si>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</si>
  <si>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</si>
  <si>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</si>
  <si>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</si>
  <si>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</si>
  <si>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</si>
  <si>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</si>
  <si>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</si>
  <si>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</si>
  <si>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</si>
  <si>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</si>
  <si>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</si>
  <si>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</si>
  <si>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</si>
  <si>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</si>
  <si>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</si>
  <si>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</si>
  <si>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</si>
  <si>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</si>
  <si>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</si>
  <si>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</si>
  <si>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</si>
  <si>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</si>
  <si>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</si>
  <si>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</si>
  <si>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</si>
  <si>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</si>
  <si>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</si>
  <si>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</si>
  <si>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</si>
  <si>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</si>
  <si>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</si>
  <si>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</si>
  <si>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</si>
  <si>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</si>
  <si>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</si>
  <si>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</si>
  <si>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</si>
  <si>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</si>
  <si>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</si>
  <si>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</si>
  <si>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</si>
  <si>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</si>
  <si>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</si>
  <si>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</si>
  <si>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</si>
  <si>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</si>
  <si>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</si>
  <si>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</si>
  <si>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</si>
  <si>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</si>
  <si>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</si>
  <si>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</si>
  <si>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</si>
  <si>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</si>
  <si>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</si>
  <si>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</si>
  <si>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</si>
  <si>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</si>
  <si>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</si>
  <si>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</si>
  <si>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</si>
  <si>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</si>
  <si>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</si>
  <si>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</si>
  <si>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</si>
  <si>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</si>
  <si>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</si>
  <si>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</si>
  <si>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</si>
  <si>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</si>
  <si>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</si>
  <si>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</si>
  <si>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</si>
  <si>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</si>
  <si>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</si>
  <si>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</si>
  <si>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</si>
  <si>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</si>
  <si>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</si>
  <si>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</si>
  <si>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</si>
  <si>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</si>
  <si>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</si>
  <si>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</si>
  <si>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</si>
  <si>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</si>
  <si>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</si>
  <si>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</si>
  <si>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</si>
  <si>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</si>
  <si>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</si>
  <si>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</si>
  <si>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</si>
  <si>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</si>
  <si>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</si>
  <si>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</si>
  <si>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</si>
  <si>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</si>
  <si>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</si>
  <si>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</si>
  <si>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</si>
  <si>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</si>
  <si>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</si>
  <si>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</si>
  <si>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</si>
  <si>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</si>
  <si>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</si>
  <si>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</si>
  <si>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</si>
  <si>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</si>
  <si>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</si>
  <si>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</si>
  <si>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</si>
  <si>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</si>
  <si>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</si>
  <si>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</si>
  <si>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</si>
  <si>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</si>
  <si>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</si>
  <si>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</si>
  <si>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</si>
  <si>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</si>
  <si>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</si>
  <si>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</si>
  <si>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</si>
  <si>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</si>
  <si>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</si>
  <si>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</si>
  <si>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</si>
  <si>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</si>
  <si>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</si>
  <si>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</si>
  <si>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</si>
  <si>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</si>
  <si>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</si>
  <si>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</si>
  <si>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</si>
  <si>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</si>
  <si>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</si>
  <si>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</si>
  <si>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</si>
  <si>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</si>
  <si>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</si>
  <si>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</si>
  <si>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</si>
  <si>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</si>
  <si>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</si>
  <si>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</si>
  <si>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</si>
  <si>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</si>
  <si>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</si>
  <si>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</si>
  <si>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</si>
  <si>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</si>
  <si>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</si>
  <si>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</si>
  <si>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</si>
  <si>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</si>
  <si>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</si>
  <si>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</si>
  <si>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</si>
  <si>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</si>
  <si>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</si>
  <si>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</si>
  <si>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</si>
  <si>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</si>
  <si>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</si>
  <si>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</si>
  <si>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</si>
  <si>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</si>
  <si>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</si>
  <si>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</si>
  <si>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</si>
  <si>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</si>
  <si>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</si>
  <si>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</si>
  <si>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</si>
  <si>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</si>
  <si>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</si>
  <si>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</si>
  <si>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</si>
  <si>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</si>
  <si>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</si>
  <si>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</si>
  <si>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</si>
  <si>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</si>
  <si>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</si>
  <si>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</si>
  <si>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</si>
  <si>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</si>
  <si>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</si>
  <si>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</si>
  <si>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</si>
  <si>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</si>
  <si>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</si>
  <si>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</si>
  <si>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</si>
  <si>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</si>
  <si>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</si>
  <si>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</si>
  <si>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</si>
  <si>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</si>
  <si>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</si>
  <si>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</si>
  <si>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</si>
  <si>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</si>
  <si>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</si>
  <si>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</si>
  <si>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</si>
  <si>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</si>
  <si>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</si>
  <si>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</si>
  <si>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</si>
  <si>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</si>
  <si>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</si>
  <si>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</si>
  <si>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</si>
  <si>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</si>
  <si>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</si>
  <si>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</si>
  <si>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</si>
  <si>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</si>
  <si>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</si>
  <si>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</si>
  <si>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</si>
  <si>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</si>
  <si>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</si>
  <si>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</si>
  <si>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</si>
  <si>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</si>
  <si>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</si>
  <si>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</si>
  <si>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</si>
  <si>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</si>
  <si>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</si>
  <si>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</si>
  <si>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</si>
  <si>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</si>
  <si>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</si>
  <si>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</si>
  <si>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</si>
  <si>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</si>
  <si>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</si>
  <si>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</si>
  <si>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</si>
  <si>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</si>
  <si>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</si>
  <si>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</si>
  <si>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</si>
  <si>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</si>
  <si>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</si>
  <si>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</si>
  <si>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</si>
  <si>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</si>
  <si>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</si>
  <si>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</si>
  <si>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</si>
  <si>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</si>
  <si>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</si>
  <si>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</si>
  <si>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</si>
  <si>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</si>
  <si>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</si>
  <si>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</si>
  <si>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</si>
  <si>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</si>
  <si>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</si>
  <si>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</si>
  <si>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</si>
  <si>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</si>
  <si>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</si>
  <si>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</si>
  <si>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</si>
  <si>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</si>
  <si>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</si>
  <si>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</si>
  <si>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</si>
  <si>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</si>
  <si>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</si>
  <si>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</si>
  <si>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</si>
  <si>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</si>
  <si>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</si>
  <si>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</si>
  <si>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</si>
  <si>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</si>
  <si>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</si>
  <si>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</si>
  <si>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</si>
  <si>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</si>
  <si>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</si>
  <si>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</si>
  <si>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</si>
  <si>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</si>
  <si>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</si>
  <si>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</si>
  <si>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</si>
  <si>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</si>
  <si>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</si>
  <si>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</si>
  <si>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</si>
  <si>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</si>
  <si>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</si>
  <si>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</si>
  <si>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</si>
  <si>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</si>
  <si>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</si>
  <si>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</si>
  <si>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</si>
  <si>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</si>
  <si>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</si>
  <si>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</si>
  <si>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</si>
  <si>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</si>
  <si>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</si>
  <si>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</si>
  <si>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</si>
  <si>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</si>
  <si>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</si>
  <si>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</si>
  <si>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</si>
  <si>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</si>
  <si>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</si>
  <si>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</si>
  <si>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</si>
  <si>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</si>
  <si>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</si>
  <si>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</si>
  <si>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</si>
  <si>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</si>
  <si>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</si>
  <si>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</si>
  <si>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</si>
  <si>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</si>
  <si>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</si>
  <si>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</si>
  <si>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</si>
  <si>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</si>
  <si>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</si>
  <si>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</si>
  <si>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</si>
  <si>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</si>
  <si>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</si>
  <si>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</si>
  <si>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</si>
  <si>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</si>
  <si>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</si>
  <si>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</si>
  <si>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</si>
  <si>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</si>
  <si>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</si>
  <si>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</si>
  <si>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</si>
  <si>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</si>
  <si>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</si>
  <si>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</si>
  <si>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</si>
  <si>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</si>
  <si>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</si>
  <si>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</si>
  <si>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</si>
  <si>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</si>
  <si>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</si>
  <si>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</si>
  <si>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</si>
  <si>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</si>
  <si>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</si>
  <si>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</si>
  <si>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</si>
  <si>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</si>
  <si>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</si>
  <si>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</si>
  <si>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</si>
  <si>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</si>
  <si>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</si>
  <si>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</si>
  <si>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</si>
  <si>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</si>
  <si>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</si>
  <si>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</si>
  <si>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</si>
  <si>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</si>
  <si>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</si>
  <si>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</si>
  <si>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</si>
  <si>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</si>
  <si>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</si>
  <si>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</si>
  <si>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</si>
  <si>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</si>
  <si>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</si>
  <si>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</si>
  <si>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</si>
  <si>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</si>
  <si>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</si>
  <si>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</si>
  <si>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</si>
  <si>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</si>
  <si>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</si>
  <si>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</si>
  <si>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</si>
  <si>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</si>
  <si>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</si>
  <si>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</si>
  <si>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</si>
  <si>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</si>
  <si>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</si>
  <si>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</si>
  <si>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</si>
  <si>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</si>
  <si>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</si>
  <si>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</si>
  <si>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</si>
  <si>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</si>
  <si>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</si>
  <si>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</si>
  <si>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</si>
  <si>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</si>
  <si>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</si>
  <si>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</si>
  <si>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</si>
  <si>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</si>
  <si>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</si>
  <si>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</si>
  <si>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</si>
  <si>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</si>
  <si>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</si>
  <si>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</si>
  <si>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</si>
  <si>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</si>
  <si>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</si>
  <si>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</si>
  <si>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</si>
  <si>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</si>
  <si>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</si>
  <si>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</si>
  <si>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</si>
  <si>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</si>
  <si>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</si>
  <si>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</si>
  <si>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</si>
  <si>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</si>
  <si>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</si>
  <si>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</si>
  <si>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</si>
  <si>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</si>
  <si>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</si>
  <si>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</si>
  <si>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</si>
  <si>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</si>
  <si>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</si>
  <si>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</si>
  <si>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</si>
  <si>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</si>
  <si>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</si>
  <si>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</si>
  <si>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</si>
  <si>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</si>
  <si>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</si>
  <si>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</si>
  <si>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</si>
  <si>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</si>
  <si>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</si>
  <si>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</si>
  <si>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</si>
  <si>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</si>
  <si>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</si>
  <si>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</si>
  <si>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</si>
  <si>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</si>
  <si>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</si>
  <si>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</si>
  <si>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</si>
  <si>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</si>
  <si>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</si>
  <si>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</si>
  <si>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</si>
  <si>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</si>
  <si>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</si>
  <si>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</si>
  <si>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</si>
  <si>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</si>
  <si>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</si>
  <si>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</si>
  <si>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</si>
  <si>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</si>
  <si>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</si>
  <si>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</si>
  <si>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</si>
  <si>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</si>
  <si>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</si>
  <si>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</si>
  <si>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</si>
  <si>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</si>
  <si>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</si>
  <si>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</si>
  <si>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</si>
  <si>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</si>
  <si>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</si>
  <si>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</si>
  <si>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</si>
  <si>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</si>
  <si>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</si>
  <si>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</si>
  <si>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</si>
  <si>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</si>
  <si>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</si>
  <si>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</si>
  <si>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</si>
  <si>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</si>
  <si>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</si>
  <si>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</si>
  <si>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</si>
  <si>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</si>
  <si>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</si>
  <si>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</si>
  <si>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</si>
  <si>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</si>
  <si>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</si>
  <si>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</si>
  <si>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</si>
  <si>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</si>
  <si>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</si>
  <si>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</si>
  <si>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</si>
  <si>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</si>
  <si>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</si>
  <si>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</si>
  <si>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</si>
  <si>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</si>
  <si>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</si>
  <si>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</si>
  <si>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</si>
  <si>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</si>
  <si>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</si>
  <si>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</si>
  <si>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</si>
  <si>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</si>
  <si>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</si>
  <si>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</si>
  <si>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</si>
  <si>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</si>
  <si>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</si>
  <si>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</si>
  <si>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</si>
  <si>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</si>
  <si>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</si>
  <si>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</si>
  <si>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</si>
  <si>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</si>
  <si>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</si>
  <si>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</si>
  <si>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</si>
  <si>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</si>
  <si>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</si>
  <si>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</si>
  <si>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</si>
  <si>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</si>
  <si>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</si>
  <si>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</si>
  <si>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</si>
  <si>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</si>
  <si>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</si>
  <si>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</si>
  <si>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</si>
  <si>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</si>
  <si>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</si>
  <si>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</si>
  <si>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</si>
  <si>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</si>
  <si>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</si>
  <si>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</si>
  <si>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</si>
  <si>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</si>
  <si>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</si>
  <si>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</si>
  <si>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</si>
  <si>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</si>
  <si>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</si>
  <si>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</si>
  <si>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</si>
  <si>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</si>
  <si>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</si>
  <si>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</si>
  <si>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</si>
  <si>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</si>
  <si>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</si>
  <si>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</si>
  <si>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</si>
  <si>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</si>
  <si>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</si>
  <si>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</si>
  <si>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</si>
  <si>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</si>
  <si>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</si>
  <si>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</si>
  <si>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</si>
  <si>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</si>
  <si>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</si>
  <si>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</si>
  <si>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</si>
  <si>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</si>
  <si>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</si>
  <si>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</si>
  <si>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</si>
  <si>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</si>
  <si>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</si>
  <si>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</si>
  <si>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</si>
  <si>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</si>
  <si>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</si>
  <si>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</si>
  <si>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</si>
  <si>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</si>
  <si>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</si>
  <si>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</si>
  <si>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</si>
  <si>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</si>
  <si>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</si>
  <si>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</si>
  <si>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</si>
  <si>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</si>
  <si>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</si>
  <si>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</si>
  <si>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</si>
  <si>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</si>
  <si>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</si>
  <si>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</si>
  <si>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</si>
  <si>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</si>
  <si>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</si>
  <si>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</si>
  <si>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</si>
  <si>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</si>
  <si>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</si>
  <si>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</si>
  <si>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</si>
  <si>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</si>
  <si>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</si>
  <si>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</si>
  <si>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</si>
  <si>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</si>
  <si>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</si>
  <si>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</si>
  <si>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</si>
  <si>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</si>
  <si>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</si>
  <si>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</si>
  <si>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</si>
  <si>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</si>
  <si>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</si>
  <si>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</si>
  <si>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</si>
  <si>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</si>
  <si>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</si>
  <si>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</si>
  <si>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</si>
  <si>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</si>
  <si>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</si>
  <si>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</si>
  <si>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</si>
  <si>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</si>
  <si>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</si>
  <si>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</si>
  <si>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</si>
  <si>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</si>
  <si>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</si>
  <si>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</si>
  <si>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</si>
  <si>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</si>
  <si>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</si>
  <si>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</si>
  <si>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</si>
  <si>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</si>
  <si>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</si>
  <si>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</si>
  <si>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</si>
  <si>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</si>
  <si>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</si>
  <si>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</si>
  <si>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</si>
  <si>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</si>
  <si>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</si>
  <si>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</si>
  <si>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</si>
  <si>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</si>
  <si>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</si>
  <si>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</si>
  <si>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</si>
  <si>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</si>
  <si>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</si>
  <si>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</si>
  <si>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</si>
  <si>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</si>
  <si>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</si>
  <si>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</si>
  <si>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</si>
  <si>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</si>
  <si>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</si>
  <si>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</si>
  <si>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</si>
  <si>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</si>
  <si>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</si>
  <si>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</si>
  <si>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</si>
  <si>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</si>
  <si>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</si>
  <si>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</si>
  <si>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</si>
  <si>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</si>
  <si>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</si>
  <si>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</si>
  <si>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</si>
  <si>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</si>
  <si>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</si>
  <si>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</si>
  <si>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</si>
  <si>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</si>
  <si>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</si>
  <si>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</si>
  <si>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</si>
  <si>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</si>
  <si>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</si>
  <si>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</si>
  <si>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</si>
  <si>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</si>
  <si>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</si>
  <si>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</si>
  <si>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</si>
  <si>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</si>
  <si>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</si>
  <si>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</si>
  <si>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</si>
  <si>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</si>
  <si>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</si>
  <si>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</si>
  <si>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</si>
  <si>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</si>
  <si>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</si>
  <si>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</si>
  <si>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</si>
  <si>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</si>
  <si>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</si>
  <si>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</si>
  <si>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</si>
  <si>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</si>
  <si>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</si>
  <si>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</si>
  <si>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</si>
  <si>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</si>
  <si>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</si>
  <si>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</si>
  <si>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</si>
  <si>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</si>
  <si>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</si>
  <si>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</si>
  <si>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</si>
  <si>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</si>
  <si>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</si>
  <si>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</si>
  <si>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</si>
  <si>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</si>
  <si>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</si>
  <si>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</si>
  <si>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</si>
  <si>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</si>
  <si>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</si>
  <si>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</si>
  <si>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</si>
  <si>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</si>
  <si>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</si>
  <si>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</si>
  <si>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</si>
  <si>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</si>
  <si>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</si>
  <si>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</si>
  <si>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</si>
  <si>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</si>
  <si>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</si>
  <si>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</si>
  <si>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</si>
  <si>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</si>
  <si>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</si>
  <si>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</si>
  <si>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</si>
  <si>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</si>
  <si>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</si>
  <si>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</si>
  <si>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</si>
  <si>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</si>
  <si>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</si>
  <si>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</si>
  <si>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</si>
  <si>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</si>
  <si>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</si>
  <si>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</si>
  <si>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</si>
  <si>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</si>
  <si>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</si>
  <si>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</si>
  <si>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</si>
  <si>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</si>
  <si>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</si>
  <si>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</si>
  <si>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</si>
  <si>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</si>
  <si>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</si>
  <si>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</si>
  <si>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</si>
  <si>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</si>
  <si>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</si>
  <si>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</si>
  <si>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</si>
  <si>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</si>
  <si>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</si>
  <si>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</si>
  <si>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</si>
  <si>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</si>
  <si>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</si>
  <si>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</si>
  <si>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</si>
  <si>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</si>
  <si>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</si>
  <si>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</si>
  <si>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</si>
  <si>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</si>
  <si>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</si>
  <si>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</si>
  <si>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</si>
  <si>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</si>
  <si>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</si>
  <si>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</si>
  <si>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</si>
  <si>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</si>
  <si>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</si>
  <si>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</si>
  <si>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</si>
  <si>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</si>
  <si>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</si>
  <si>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</si>
  <si>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</si>
  <si>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</si>
  <si>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</si>
  <si>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</si>
  <si>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</si>
  <si>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</si>
  <si>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</si>
  <si>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</si>
  <si>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</si>
  <si>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</si>
  <si>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</si>
  <si>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</si>
  <si>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</si>
  <si>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</si>
  <si>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</si>
  <si>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</si>
  <si>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</si>
  <si>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</si>
  <si>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</si>
  <si>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</si>
  <si>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</si>
  <si>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</si>
  <si>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</si>
  <si>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</si>
  <si>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</si>
  <si>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</si>
  <si>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</si>
  <si>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</si>
  <si>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</si>
  <si>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</si>
  <si>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</si>
  <si>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</si>
  <si>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</si>
  <si>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</si>
  <si>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</si>
  <si>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</si>
  <si>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</si>
  <si>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</si>
  <si>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</si>
  <si>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</si>
  <si>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</si>
  <si>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</si>
  <si>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</si>
  <si>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</si>
  <si>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</si>
  <si>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</si>
  <si>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</si>
  <si>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</si>
  <si>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</si>
  <si>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</si>
  <si>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</si>
  <si>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</si>
  <si>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</si>
  <si>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</si>
  <si>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</si>
  <si>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</si>
  <si>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</si>
  <si>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</si>
  <si>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</si>
  <si>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</si>
  <si>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</si>
  <si>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</si>
  <si>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</si>
  <si>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</si>
  <si>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</si>
  <si>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</si>
  <si>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</si>
  <si>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</si>
  <si>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</si>
  <si>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</si>
  <si>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</si>
  <si>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</si>
  <si>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</si>
  <si>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</si>
  <si>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</si>
  <si>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</si>
  <si>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</si>
  <si>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</si>
  <si>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</si>
  <si>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</si>
  <si>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</si>
  <si>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</si>
  <si>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</si>
  <si>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</si>
  <si>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</si>
  <si>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</si>
  <si>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</si>
  <si>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</si>
  <si>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</si>
  <si>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</si>
  <si>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</si>
  <si>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</si>
  <si>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</si>
  <si>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</si>
  <si>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</si>
  <si>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</si>
  <si>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</si>
  <si>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</si>
  <si>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</si>
  <si>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</si>
  <si>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</si>
  <si>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</si>
  <si>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</si>
  <si>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</si>
  <si>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</si>
  <si>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</si>
  <si>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</si>
  <si>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</si>
  <si>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</si>
  <si>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</si>
  <si>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</si>
  <si>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</si>
  <si>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</si>
  <si>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</si>
  <si>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</si>
  <si>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</si>
  <si>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</si>
  <si>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</si>
  <si>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</si>
  <si>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</si>
  <si>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</si>
  <si>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</si>
  <si>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</si>
  <si>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</si>
  <si>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</si>
  <si>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</si>
  <si>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</si>
  <si>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</si>
  <si>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</si>
  <si>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</si>
  <si>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</si>
  <si>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</si>
  <si>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</si>
  <si>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</si>
  <si>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</si>
  <si>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</si>
  <si>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</si>
  <si>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</si>
  <si>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</si>
  <si>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</si>
  <si>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</si>
  <si>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</si>
  <si>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</si>
  <si>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</si>
  <si>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</si>
  <si>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</si>
  <si>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</si>
  <si>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</si>
  <si>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</si>
  <si>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</si>
  <si>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</si>
  <si>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</si>
  <si>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</si>
  <si>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</si>
  <si>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</si>
  <si>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</si>
  <si>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</si>
  <si>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</si>
  <si>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</si>
  <si>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</si>
  <si>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</si>
  <si>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</si>
  <si>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</si>
  <si>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</si>
  <si>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</si>
  <si>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</si>
  <si>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</si>
  <si>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</si>
  <si>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</si>
  <si>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</si>
  <si>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</si>
  <si>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</si>
  <si>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</si>
  <si>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</si>
  <si>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</si>
  <si>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</si>
  <si>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</si>
  <si>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</si>
  <si>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</si>
  <si>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</si>
  <si>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</si>
  <si>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</si>
  <si>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</si>
  <si>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</si>
  <si>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</si>
  <si>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</si>
  <si>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</si>
  <si>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</si>
  <si>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</si>
  <si>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</si>
  <si>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</si>
  <si>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</si>
  <si>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</si>
  <si>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</si>
  <si>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</si>
  <si>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</si>
  <si>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</si>
  <si>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</si>
  <si>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</si>
  <si>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</si>
  <si>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</si>
  <si>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</si>
  <si>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</si>
  <si>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</si>
  <si>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</si>
  <si>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</si>
  <si>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</si>
  <si>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</si>
  <si>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</si>
  <si>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</si>
  <si>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</si>
  <si>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</si>
  <si>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</si>
  <si>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</si>
  <si>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</si>
  <si>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</si>
  <si>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</si>
  <si>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</si>
  <si>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</si>
  <si>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</si>
  <si>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</si>
  <si>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</si>
  <si>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</si>
  <si>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</si>
  <si>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</si>
  <si>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</si>
  <si>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</si>
  <si>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</si>
  <si>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</si>
  <si>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</si>
  <si>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</si>
  <si>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</si>
  <si>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</si>
  <si>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</si>
  <si>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</si>
  <si>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</si>
  <si>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</si>
  <si>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</si>
  <si>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</si>
  <si>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</si>
  <si>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</si>
  <si>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</si>
  <si>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</si>
  <si>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</si>
  <si>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</si>
  <si>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</si>
  <si>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</si>
  <si>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</si>
  <si>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</si>
  <si>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</si>
  <si>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</si>
  <si>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</si>
  <si>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</si>
  <si>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</si>
  <si>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</si>
  <si>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</si>
  <si>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</si>
  <si>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</si>
  <si>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</si>
  <si>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</si>
  <si>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</si>
  <si>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</si>
  <si>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</si>
  <si>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</si>
  <si>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</si>
  <si>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</si>
  <si>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</si>
  <si>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</si>
  <si>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</si>
  <si>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</si>
  <si>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</si>
  <si>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</si>
  <si>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</si>
  <si>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</si>
  <si>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</si>
  <si>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</si>
  <si>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</si>
  <si>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</si>
  <si>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</si>
  <si>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</si>
  <si>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</si>
  <si>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</si>
  <si>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</si>
  <si>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</si>
  <si>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</si>
  <si>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</si>
  <si>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</si>
  <si>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</si>
  <si>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</si>
  <si>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</si>
  <si>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</si>
  <si>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</si>
  <si>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</si>
  <si>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</si>
  <si>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</si>
  <si>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</si>
  <si>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</si>
  <si>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</si>
  <si>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</si>
  <si>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</si>
  <si>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</si>
  <si>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</si>
  <si>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</si>
  <si>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</si>
  <si>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</si>
  <si>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</si>
  <si>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</si>
  <si>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</si>
  <si>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</si>
  <si>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</si>
  <si>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</si>
  <si>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</si>
  <si>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</si>
  <si>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</si>
  <si>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</si>
  <si>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</si>
  <si>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</si>
  <si>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</si>
  <si>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</si>
  <si>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</si>
  <si>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</si>
  <si>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</si>
  <si>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</si>
  <si>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</si>
  <si>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</si>
  <si>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</si>
  <si>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</si>
  <si>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</si>
  <si>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</si>
  <si>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</si>
  <si>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</si>
  <si>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</si>
  <si>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</si>
  <si>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</si>
  <si>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</si>
  <si>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</si>
  <si>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</si>
  <si>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</si>
  <si>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</si>
  <si>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</si>
  <si>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</si>
  <si>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</si>
  <si>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</si>
  <si>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</si>
  <si>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</si>
  <si>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</si>
  <si>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</si>
  <si>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</si>
  <si>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</si>
  <si>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</si>
  <si>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</si>
  <si>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</si>
  <si>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</si>
  <si>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</si>
  <si>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</si>
  <si>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</si>
  <si>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</si>
  <si>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</si>
  <si>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</si>
  <si>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</si>
  <si>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</si>
  <si>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</si>
  <si>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</si>
  <si>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</si>
  <si>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</si>
  <si>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</si>
  <si>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</si>
  <si>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</si>
  <si>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</si>
  <si>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</si>
  <si>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</si>
  <si>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</si>
  <si>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</si>
  <si>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</si>
  <si>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</si>
  <si>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</si>
  <si>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</si>
  <si>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</si>
  <si>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</si>
  <si>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</si>
  <si>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</si>
  <si>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</si>
  <si>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</si>
  <si>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</si>
  <si>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</si>
  <si>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</si>
  <si>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</si>
  <si>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</si>
  <si>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</si>
  <si>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</si>
  <si>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</si>
  <si>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</si>
  <si>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</si>
  <si>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</si>
  <si>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</si>
  <si>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</si>
  <si>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</si>
  <si>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</si>
  <si>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</si>
  <si>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</si>
  <si>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</si>
  <si>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</si>
  <si>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</si>
  <si>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</si>
  <si>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</si>
  <si>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</si>
  <si>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</si>
  <si>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</si>
  <si>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</si>
  <si>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</si>
  <si>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</si>
  <si>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</si>
  <si>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</si>
  <si>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</si>
  <si>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</si>
  <si>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</si>
  <si>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</si>
  <si>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</si>
  <si>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</si>
  <si>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</si>
  <si>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</si>
  <si>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</si>
  <si>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</si>
  <si>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</si>
  <si>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</si>
  <si>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</si>
  <si>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</si>
  <si>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</si>
  <si>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</si>
  <si>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</si>
  <si>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</si>
  <si>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</si>
  <si>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</si>
  <si>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</si>
  <si>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</si>
  <si>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</si>
  <si>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</si>
  <si>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</si>
  <si>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</si>
  <si>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</si>
  <si>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</si>
  <si>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</si>
  <si>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</si>
  <si>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</si>
  <si>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</si>
  <si>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</si>
  <si>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</si>
  <si>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</si>
  <si>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</si>
  <si>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</si>
  <si>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</si>
  <si>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</si>
  <si>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</si>
  <si>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</si>
  <si>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</si>
  <si>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</si>
  <si>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</si>
  <si>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</si>
  <si>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</si>
  <si>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</si>
  <si>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</si>
  <si>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</si>
  <si>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</si>
  <si>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</si>
  <si>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</si>
  <si>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</si>
  <si>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</si>
  <si>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</si>
  <si>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</si>
  <si>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</si>
  <si>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</si>
  <si>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</si>
  <si>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</si>
  <si>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</si>
  <si>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</si>
  <si>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</si>
  <si>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</si>
  <si>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</si>
  <si>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</si>
  <si>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</si>
  <si>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</si>
  <si>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</si>
  <si>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</si>
  <si>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</si>
  <si>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</si>
  <si>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</si>
  <si>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</si>
  <si>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</si>
  <si>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</si>
  <si>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</si>
  <si>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</si>
  <si>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</si>
  <si>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</si>
  <si>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</si>
  <si>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</si>
  <si>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</si>
  <si>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</si>
  <si>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</si>
  <si>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</si>
  <si>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</si>
  <si>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</si>
  <si>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</si>
  <si>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</si>
  <si>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</si>
  <si>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</si>
  <si>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</si>
  <si>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</si>
  <si>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</si>
  <si>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</si>
  <si>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</si>
  <si>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</si>
  <si>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</si>
  <si>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</si>
  <si>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</si>
  <si>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</si>
  <si>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</si>
  <si>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</si>
  <si>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</si>
  <si>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</si>
  <si>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</si>
  <si>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</si>
  <si>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</si>
  <si>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</si>
  <si>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</si>
  <si>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</si>
  <si>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</si>
  <si>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</si>
  <si>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</si>
  <si>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</si>
  <si>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</si>
  <si>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</si>
  <si>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</si>
  <si>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</si>
  <si>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</si>
  <si>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</si>
  <si>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</si>
  <si>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</si>
  <si>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</si>
  <si>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</si>
  <si>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</si>
  <si>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</si>
  <si>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</si>
  <si>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</si>
  <si>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</si>
  <si>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</si>
  <si>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</si>
  <si>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</si>
  <si>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</si>
  <si>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</si>
  <si>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</si>
  <si>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</si>
  <si>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</si>
  <si>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</si>
  <si>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</si>
  <si>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</si>
  <si>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</si>
  <si>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</si>
  <si>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</si>
  <si>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</si>
  <si>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</si>
  <si>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</si>
  <si>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</si>
  <si>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</si>
  <si>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</si>
  <si>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</si>
  <si>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</si>
  <si>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</si>
  <si>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</si>
  <si>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</si>
  <si>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</si>
  <si>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</si>
  <si>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</si>
  <si>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</si>
  <si>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</si>
  <si>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</si>
  <si>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</si>
  <si>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</si>
  <si>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</si>
  <si>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</si>
  <si>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</si>
  <si>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</si>
  <si>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</si>
  <si>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</si>
  <si>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</si>
  <si>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</si>
  <si>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</si>
  <si>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</si>
  <si>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</si>
  <si>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</si>
  <si>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</si>
  <si>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</si>
  <si>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</si>
  <si>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</si>
  <si>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</si>
  <si>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</si>
  <si>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</si>
  <si>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</si>
  <si>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</si>
  <si>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</si>
  <si>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</si>
  <si>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</si>
  <si>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</si>
  <si>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</si>
  <si>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</si>
  <si>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</si>
  <si>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</si>
  <si>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</si>
  <si>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</si>
  <si>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</si>
  <si>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</si>
  <si>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</si>
  <si>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</si>
  <si>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</si>
  <si>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</si>
  <si>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</si>
  <si>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</si>
  <si>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</si>
  <si>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</si>
  <si>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</si>
  <si>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</si>
  <si>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</si>
  <si>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</si>
  <si>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</si>
  <si>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</si>
  <si>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</si>
  <si>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</si>
  <si>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</si>
  <si>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</si>
  <si>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</si>
  <si>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</si>
  <si>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</si>
  <si>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</si>
  <si>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</si>
  <si>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</si>
  <si>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</si>
  <si>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</si>
  <si>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</si>
  <si>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</si>
  <si>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</si>
  <si>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</si>
  <si>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</si>
  <si>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</si>
  <si>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</si>
  <si>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</si>
  <si>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</si>
  <si>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</si>
  <si>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</si>
  <si>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</si>
  <si>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</si>
  <si>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</si>
  <si>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</si>
  <si>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</si>
  <si>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</si>
  <si>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</si>
  <si>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</si>
  <si>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</si>
  <si>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</si>
  <si>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</si>
  <si>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</si>
  <si>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</si>
  <si>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</si>
  <si>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</si>
  <si>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</si>
  <si>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</si>
  <si>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</si>
  <si>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</si>
  <si>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</si>
  <si>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</si>
  <si>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</si>
  <si>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</si>
  <si>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</si>
  <si>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</si>
  <si>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</si>
  <si>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</si>
  <si>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</si>
  <si>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</si>
  <si>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</si>
  <si>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</si>
  <si>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</si>
  <si>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</si>
  <si>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</si>
  <si>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</si>
  <si>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</si>
  <si>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</si>
  <si>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</si>
  <si>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</si>
  <si>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</si>
  <si>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</si>
  <si>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</si>
  <si>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</si>
  <si>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</si>
  <si>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</si>
  <si>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</si>
  <si>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</si>
  <si>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</si>
  <si>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</si>
  <si>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</si>
  <si>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</si>
  <si>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</si>
  <si>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</si>
  <si>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</si>
  <si>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</si>
  <si>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</si>
  <si>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</si>
  <si>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</si>
  <si>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</si>
  <si>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</si>
  <si>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</si>
  <si>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</si>
  <si>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</si>
  <si>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</si>
  <si>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</si>
  <si>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</si>
  <si>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</si>
  <si>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</si>
  <si>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</si>
  <si>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</si>
  <si>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</si>
  <si>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</si>
  <si>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</si>
  <si>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</si>
  <si>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</si>
  <si>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</si>
  <si>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</si>
  <si>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</si>
  <si>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</si>
  <si>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</si>
  <si>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</si>
  <si>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</si>
  <si>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</si>
  <si>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</si>
  <si>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</si>
  <si>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</si>
  <si>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</si>
  <si>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</si>
  <si>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</si>
  <si>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</si>
  <si>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</si>
  <si>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</si>
  <si>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</si>
  <si>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</si>
  <si>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</si>
  <si>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</si>
  <si>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</si>
  <si>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</si>
  <si>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</si>
  <si>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</si>
  <si>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</si>
  <si>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</si>
  <si>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</si>
  <si>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</si>
  <si>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</si>
  <si>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</si>
  <si>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</si>
  <si>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</si>
  <si>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</si>
  <si>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</si>
  <si>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</si>
  <si>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</si>
  <si>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</si>
  <si>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</si>
  <si>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</si>
  <si>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</si>
  <si>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</si>
  <si>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</si>
  <si>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</si>
  <si>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</si>
  <si>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</si>
  <si>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</si>
  <si>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</si>
  <si>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</si>
  <si>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</si>
  <si>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</si>
  <si>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</si>
  <si>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</si>
  <si>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</si>
  <si>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</si>
  <si>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</si>
  <si>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</si>
  <si>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</si>
  <si>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</si>
  <si>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</si>
  <si>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</si>
  <si>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</si>
  <si>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</si>
  <si>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</si>
  <si>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</si>
  <si>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</si>
  <si>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</si>
  <si>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</si>
  <si>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</si>
  <si>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</si>
  <si>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</si>
  <si>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</si>
  <si>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</si>
  <si>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</si>
  <si>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</si>
  <si>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</si>
  <si>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</si>
  <si>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</si>
  <si>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</si>
  <si>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</si>
  <si>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</si>
  <si>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</si>
  <si>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</si>
  <si>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</si>
  <si>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</si>
  <si>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</si>
  <si>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</si>
  <si>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</si>
  <si>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</si>
  <si>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</si>
  <si>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</si>
  <si>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</si>
  <si>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</si>
  <si>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</si>
  <si>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</si>
  <si>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</si>
  <si>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</si>
  <si>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</si>
  <si>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</si>
  <si>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</si>
  <si>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</si>
  <si>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</si>
  <si>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</si>
  <si>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</si>
  <si>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</si>
  <si>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</si>
  <si>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</si>
  <si>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</si>
  <si>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</si>
  <si>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</si>
  <si>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</si>
  <si>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</si>
  <si>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</si>
  <si>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</si>
  <si>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</si>
  <si>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</si>
  <si>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</si>
  <si>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</si>
  <si>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</si>
  <si>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</si>
  <si>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</si>
  <si>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</si>
  <si>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</si>
  <si>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</si>
  <si>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</si>
  <si>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</si>
  <si>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</si>
  <si>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</si>
  <si>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</si>
  <si>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</si>
  <si>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</si>
  <si>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</si>
  <si>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</si>
  <si>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</si>
  <si>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</si>
  <si>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</si>
  <si>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</si>
  <si>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</si>
  <si>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</si>
  <si>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</si>
  <si>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</si>
  <si>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</si>
  <si>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</si>
  <si>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</si>
  <si>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</si>
  <si>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</si>
  <si>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</si>
  <si>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</si>
  <si>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</si>
  <si>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</si>
  <si>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</si>
  <si>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</si>
  <si>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</si>
  <si>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</si>
  <si>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</si>
  <si>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</si>
  <si>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</si>
  <si>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</si>
  <si>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</si>
  <si>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</si>
  <si>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</si>
  <si>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</si>
  <si>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</si>
  <si>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</si>
  <si>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</si>
  <si>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</si>
  <si>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</si>
  <si>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</si>
  <si>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</si>
  <si>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</si>
  <si>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</si>
  <si>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</si>
  <si>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</si>
  <si>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</si>
  <si>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</si>
  <si>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</si>
  <si>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</si>
  <si>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</si>
  <si>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</si>
  <si>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</si>
  <si>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</si>
  <si>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</si>
  <si>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</si>
  <si>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</si>
  <si>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</si>
  <si>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</si>
  <si>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</si>
  <si>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</si>
  <si>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</si>
  <si>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</si>
  <si>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</si>
  <si>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</si>
  <si>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</si>
  <si>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</si>
  <si>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</si>
  <si>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</si>
  <si>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</si>
  <si>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</si>
  <si>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</si>
  <si>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</si>
  <si>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</si>
  <si>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</si>
  <si>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</si>
  <si>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</si>
  <si>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</si>
  <si>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</si>
  <si>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</si>
  <si>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</si>
  <si>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</si>
  <si>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</si>
  <si>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</si>
  <si>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</si>
  <si>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</si>
  <si>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</si>
  <si>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</si>
  <si>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</si>
  <si>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</si>
  <si>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</si>
  <si>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</si>
  <si>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</si>
  <si>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</si>
  <si>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</si>
  <si>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</si>
  <si>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</si>
  <si>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</si>
  <si>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</si>
  <si>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</si>
  <si>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</si>
  <si>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</si>
  <si>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</si>
  <si>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</si>
  <si>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</si>
  <si>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</si>
  <si>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</si>
  <si>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</si>
  <si>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</si>
  <si>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</si>
  <si>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</si>
  <si>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</si>
  <si>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</si>
  <si>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</si>
  <si>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</si>
  <si>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</si>
  <si>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</si>
  <si>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</si>
  <si>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</si>
  <si>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</si>
  <si>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</si>
  <si>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</si>
  <si>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</si>
  <si>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</si>
  <si>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</si>
  <si>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</si>
  <si>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</si>
  <si>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</si>
  <si>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</si>
  <si>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</si>
  <si>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</si>
  <si>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</si>
  <si>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</si>
  <si>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</si>
  <si>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</si>
  <si>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</si>
  <si>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</si>
  <si>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</si>
  <si>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</si>
  <si>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</si>
  <si>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</si>
  <si>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</si>
  <si>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</si>
  <si>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</si>
  <si>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</si>
  <si>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</si>
  <si>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</si>
  <si>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</si>
  <si>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</si>
  <si>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</si>
  <si>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</si>
  <si>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</si>
  <si>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</si>
  <si>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</si>
  <si>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</si>
  <si>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</si>
  <si>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</si>
  <si>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</si>
  <si>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</si>
  <si>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</si>
  <si>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</si>
  <si>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</si>
  <si>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</si>
  <si>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</si>
  <si>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</si>
  <si>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</si>
  <si>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</si>
  <si>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</si>
  <si>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</si>
  <si>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</si>
  <si>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</si>
  <si>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</si>
  <si>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</si>
  <si>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</si>
  <si>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</si>
  <si>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</si>
  <si>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</si>
  <si>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</si>
  <si>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</si>
  <si>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</si>
  <si>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</si>
  <si>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</si>
  <si>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</si>
  <si>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</si>
  <si>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</si>
  <si>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</si>
  <si>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</si>
  <si>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</si>
  <si>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</si>
  <si>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</si>
  <si>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</si>
  <si>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</si>
  <si>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</si>
  <si>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</si>
  <si>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</si>
  <si>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</si>
  <si>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</si>
  <si>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</si>
  <si>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</si>
  <si>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</si>
  <si>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</si>
  <si>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</si>
  <si>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</si>
  <si>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</si>
  <si>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</si>
  <si>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</si>
  <si>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</si>
  <si>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</si>
  <si>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</si>
  <si>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</si>
  <si>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</si>
  <si>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</si>
  <si>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</si>
  <si>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</si>
  <si>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</si>
  <si>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</si>
  <si>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</si>
  <si>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</si>
  <si>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</si>
  <si>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</si>
  <si>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</si>
  <si>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</si>
  <si>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</si>
  <si>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</si>
  <si>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</si>
  <si>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</si>
  <si>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</si>
  <si>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</si>
  <si>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</si>
  <si>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</si>
  <si>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</si>
  <si>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</si>
  <si>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</si>
  <si>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</si>
  <si>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</si>
  <si>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</si>
  <si>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</si>
  <si>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</si>
  <si>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</si>
  <si>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</si>
  <si>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</si>
  <si>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</si>
  <si>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</si>
  <si>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</si>
  <si>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</si>
  <si>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</si>
  <si>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</si>
  <si>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</si>
  <si>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</si>
  <si>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</si>
  <si>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</si>
  <si>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</si>
  <si>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</si>
  <si>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</si>
  <si>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</si>
  <si>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</si>
  <si>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</si>
  <si>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</si>
  <si>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</si>
  <si>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</si>
  <si>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</si>
  <si>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</si>
  <si>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</si>
  <si>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</si>
  <si>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</si>
  <si>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</si>
  <si>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</si>
  <si>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</si>
  <si>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</si>
  <si>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</si>
  <si>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</si>
  <si>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</si>
  <si>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</si>
  <si>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</si>
  <si>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</si>
  <si>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</si>
  <si>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</si>
  <si>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</si>
  <si>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</si>
  <si>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</si>
  <si>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</si>
  <si>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</si>
  <si>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</si>
  <si>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</si>
  <si>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</si>
  <si>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</si>
  <si>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</si>
  <si>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</si>
  <si>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</si>
  <si>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</si>
  <si>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</si>
  <si>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</si>
  <si>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</si>
  <si>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</si>
  <si>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</si>
  <si>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</si>
  <si>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</si>
  <si>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</si>
  <si>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</si>
  <si>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</si>
  <si>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</si>
  <si>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</si>
  <si>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</si>
  <si>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</si>
  <si>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</si>
  <si>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</si>
  <si>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</si>
  <si>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</si>
  <si>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</si>
  <si>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</si>
  <si>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</si>
  <si>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</si>
  <si>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</si>
  <si>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</si>
  <si>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</si>
  <si>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</si>
  <si>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</si>
  <si>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</si>
  <si>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</si>
  <si>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</si>
  <si>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</si>
  <si>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</si>
  <si>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</si>
  <si>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</si>
  <si>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</si>
  <si>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</si>
  <si>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</si>
  <si>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</si>
  <si>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</si>
  <si>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</si>
  <si>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</si>
  <si>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</si>
  <si>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</si>
  <si>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</si>
  <si>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</si>
  <si>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</si>
  <si>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</si>
  <si>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</si>
  <si>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</si>
  <si>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</si>
  <si>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</si>
  <si>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</si>
  <si>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</si>
  <si>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</si>
  <si>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</si>
  <si>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</si>
  <si>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</si>
  <si>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</si>
  <si>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</si>
  <si>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</si>
  <si>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</si>
  <si>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</si>
  <si>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</si>
  <si>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</si>
  <si>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</si>
  <si>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</si>
  <si>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</si>
  <si>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</si>
  <si>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</si>
  <si>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</si>
  <si>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</si>
  <si>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</si>
  <si>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</si>
  <si>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</si>
  <si>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</si>
  <si>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</si>
  <si>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</si>
  <si>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</si>
  <si>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</si>
  <si>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</si>
  <si>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</si>
  <si>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</si>
  <si>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</si>
  <si>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</si>
  <si>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</si>
  <si>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</si>
  <si>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</si>
  <si>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</si>
  <si>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</si>
  <si>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</si>
  <si>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</si>
  <si>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</si>
  <si>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</si>
  <si>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</si>
  <si>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</si>
  <si>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</si>
  <si>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</si>
  <si>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</si>
  <si>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</si>
  <si>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</si>
  <si>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</si>
  <si>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</si>
  <si>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</si>
  <si>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</si>
  <si>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</si>
  <si>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</si>
  <si>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</si>
  <si>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</si>
  <si>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</si>
  <si>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</si>
  <si>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</si>
  <si>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</si>
  <si>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</si>
  <si>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</si>
  <si>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</si>
  <si>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</si>
  <si>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</si>
  <si>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</si>
  <si>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</si>
  <si>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</si>
  <si>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</si>
  <si>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</si>
  <si>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</si>
  <si>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</si>
  <si>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</si>
  <si>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</si>
  <si>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</si>
  <si>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</si>
  <si>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</si>
  <si>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</si>
  <si>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</si>
  <si>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</si>
  <si>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</si>
  <si>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</si>
  <si>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</si>
  <si>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</si>
  <si>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</si>
  <si>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</si>
  <si>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</si>
  <si>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</si>
  <si>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</si>
  <si>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</si>
  <si>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</si>
  <si>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</si>
  <si>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</si>
  <si>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</si>
  <si>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</si>
  <si>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</si>
  <si>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</si>
  <si>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</si>
  <si>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</si>
  <si>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</si>
  <si>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</si>
  <si>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</si>
  <si>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</si>
  <si>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</si>
  <si>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</si>
  <si>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</si>
  <si>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</si>
  <si>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</si>
  <si>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</si>
  <si>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</si>
  <si>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</si>
  <si>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</si>
  <si>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</si>
  <si>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</si>
  <si>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</si>
  <si>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</si>
  <si>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</si>
  <si>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</si>
  <si>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</si>
  <si>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</si>
  <si>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</si>
  <si>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</si>
  <si>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</si>
  <si>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</si>
  <si>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</si>
  <si>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</si>
  <si>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</si>
  <si>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</si>
  <si>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</si>
  <si>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</si>
  <si>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</si>
  <si>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</si>
  <si>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</si>
  <si>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</si>
  <si>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</si>
  <si>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</si>
  <si>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</si>
  <si>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</si>
  <si>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</si>
  <si>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</si>
  <si>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</si>
  <si>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</si>
  <si>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</si>
  <si>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</si>
  <si>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</si>
  <si>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</si>
  <si>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</si>
  <si>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</si>
  <si>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</si>
  <si>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</si>
  <si>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</si>
  <si>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</si>
  <si>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</si>
  <si>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</si>
  <si>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</si>
  <si>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</si>
  <si>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</si>
  <si>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</si>
  <si>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</si>
  <si>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</si>
  <si>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</si>
  <si>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</si>
  <si>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</si>
  <si>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</si>
  <si>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</si>
  <si>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</si>
  <si>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</si>
  <si>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</si>
  <si>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</si>
  <si>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</si>
  <si>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</si>
  <si>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</si>
  <si>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</si>
  <si>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</si>
  <si>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</si>
  <si>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</si>
  <si>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</si>
  <si>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</si>
  <si>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</si>
  <si>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</si>
  <si>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</si>
  <si>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</si>
  <si>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</si>
  <si>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</si>
  <si>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</si>
  <si>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</si>
  <si>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</si>
  <si>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</si>
  <si>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</si>
  <si>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</si>
  <si>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</si>
  <si>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</si>
  <si>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</si>
  <si>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</si>
  <si>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</si>
  <si>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</si>
  <si>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</si>
  <si>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</si>
  <si>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</si>
  <si>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</si>
  <si>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</si>
  <si>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</si>
  <si>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</si>
  <si>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</si>
  <si>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</si>
  <si>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</si>
  <si>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</si>
  <si>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</si>
  <si>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</si>
  <si>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</si>
  <si>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</si>
  <si>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</si>
  <si>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</si>
  <si>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</si>
  <si>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</si>
  <si>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</si>
  <si>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</si>
  <si>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</si>
  <si>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</si>
  <si>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</si>
  <si>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</si>
  <si>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</si>
  <si>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</si>
  <si>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</si>
  <si>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</si>
  <si>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</si>
  <si>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</si>
  <si>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</si>
  <si>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</si>
  <si>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</si>
  <si>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</si>
  <si>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</si>
  <si>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</si>
  <si>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</si>
  <si>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</si>
  <si>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</si>
  <si>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</si>
  <si>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</si>
  <si>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</si>
  <si>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</si>
  <si>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</si>
  <si>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</si>
  <si>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</si>
  <si>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</si>
  <si>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</si>
  <si>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</si>
  <si>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</si>
  <si>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</si>
  <si>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</si>
  <si>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</si>
  <si>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</si>
  <si>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</si>
  <si>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</si>
  <si>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</si>
  <si>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</si>
  <si>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</si>
  <si>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</si>
  <si>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</si>
  <si>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</si>
  <si>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</si>
  <si>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</si>
  <si>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</si>
  <si>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</si>
  <si>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</si>
  <si>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</si>
  <si>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</si>
  <si>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</si>
  <si>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</si>
  <si>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</si>
  <si>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</si>
  <si>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</si>
  <si>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</si>
  <si>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</si>
  <si>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</si>
  <si>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</si>
  <si>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</si>
  <si>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</si>
  <si>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</si>
  <si>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</si>
  <si>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</si>
  <si>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</si>
  <si>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</si>
  <si>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</si>
  <si>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</si>
  <si>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</si>
  <si>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</si>
  <si>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</si>
  <si>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</si>
  <si>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</si>
  <si>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</si>
  <si>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</si>
  <si>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</si>
  <si>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</si>
  <si>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</si>
  <si>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</si>
  <si>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</si>
  <si>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</si>
  <si>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</si>
  <si>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</si>
  <si>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</si>
  <si>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</si>
  <si>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</si>
  <si>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</si>
  <si>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</si>
  <si>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</si>
  <si>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</si>
  <si>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</si>
  <si>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</si>
  <si>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</si>
  <si>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</si>
  <si>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</si>
  <si>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</si>
  <si>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</si>
  <si>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</si>
  <si>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</si>
  <si>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</si>
  <si>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</si>
  <si>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</si>
  <si>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</si>
  <si>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</si>
  <si>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</si>
  <si>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</si>
  <si>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</si>
  <si>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</si>
  <si>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</si>
  <si>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</si>
  <si>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</si>
  <si>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</si>
  <si>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</si>
  <si>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</si>
  <si>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</si>
  <si>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</si>
  <si>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</si>
  <si>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</si>
  <si>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</si>
  <si>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</si>
  <si>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</si>
  <si>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</si>
  <si>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</si>
  <si>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</si>
  <si>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</si>
  <si>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</si>
  <si>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</si>
  <si>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</si>
  <si>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</si>
  <si>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</si>
  <si>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</si>
  <si>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</si>
  <si>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</si>
  <si>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</si>
  <si>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</si>
  <si>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</si>
  <si>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</si>
  <si>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</si>
  <si>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</si>
  <si>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</si>
  <si>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</si>
  <si>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</si>
  <si>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</si>
  <si>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</si>
  <si>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</si>
  <si>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</si>
  <si>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</si>
  <si>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</si>
  <si>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</si>
  <si>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</si>
  <si>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</si>
  <si>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</si>
  <si>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</si>
  <si>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</si>
  <si>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</si>
  <si>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</si>
  <si>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</si>
  <si>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</si>
  <si>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</si>
  <si>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</si>
  <si>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</si>
  <si>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</si>
  <si>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</si>
  <si>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</si>
  <si>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</si>
  <si>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</si>
  <si>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</si>
  <si>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</si>
  <si>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</si>
  <si>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</si>
  <si>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</si>
  <si>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</si>
  <si>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</si>
  <si>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</si>
  <si>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</si>
  <si>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</si>
  <si>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</si>
  <si>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</si>
  <si>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</si>
  <si>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</si>
  <si>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</si>
  <si>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</si>
  <si>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</si>
  <si>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</si>
  <si>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</si>
  <si>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</si>
  <si>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</si>
  <si>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</si>
  <si>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</si>
  <si>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</si>
  <si>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</si>
  <si>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</si>
  <si>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</si>
  <si>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</si>
  <si>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</si>
  <si>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</si>
  <si>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</si>
  <si>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</si>
  <si>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</si>
  <si>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</si>
  <si>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</si>
  <si>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</si>
  <si>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</si>
  <si>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</si>
  <si>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</si>
  <si>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</si>
  <si>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</si>
  <si>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</si>
  <si>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</si>
  <si>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</si>
  <si>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</si>
  <si>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</si>
  <si>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</si>
  <si>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</si>
  <si>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</si>
  <si>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</si>
  <si>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</si>
  <si>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</si>
  <si>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</si>
  <si>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</si>
  <si>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</si>
  <si>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</si>
  <si>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</si>
  <si>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</si>
  <si>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</si>
  <si>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</si>
  <si>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</si>
  <si>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</si>
  <si>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</si>
  <si>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</si>
  <si>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</si>
  <si>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</si>
  <si>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</si>
  <si>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</si>
  <si>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</si>
  <si>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</si>
  <si>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</si>
  <si>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</si>
  <si>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</si>
  <si>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</si>
  <si>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</si>
  <si>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</si>
  <si>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</si>
  <si>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</si>
  <si>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</si>
  <si>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</si>
  <si>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</si>
  <si>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</si>
  <si>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</si>
  <si>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</si>
  <si>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</si>
  <si>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</si>
  <si>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</si>
  <si>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</si>
  <si>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</si>
  <si>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</si>
  <si>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</si>
  <si>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</si>
  <si>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</si>
  <si>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</si>
  <si>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</si>
  <si>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</si>
  <si>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</si>
  <si>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</si>
  <si>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</si>
  <si>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</si>
  <si>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</si>
  <si>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</si>
  <si>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</si>
  <si>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</si>
  <si>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</si>
  <si>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</si>
  <si>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</si>
  <si>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</si>
  <si>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</si>
  <si>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</si>
  <si>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</si>
  <si>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</si>
  <si>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</si>
  <si>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</si>
  <si>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</si>
  <si>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</si>
  <si>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</si>
  <si>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</si>
  <si>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</si>
  <si>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</si>
  <si>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</si>
  <si>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</si>
  <si>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</si>
  <si>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</si>
  <si>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</si>
  <si>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</si>
  <si>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</si>
  <si>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</si>
  <si>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</si>
  <si>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</si>
  <si>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</si>
  <si>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</si>
  <si>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</si>
  <si>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</si>
  <si>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</si>
  <si>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</si>
  <si>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</si>
  <si>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</si>
  <si>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</si>
  <si>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</si>
  <si>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</si>
  <si>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</si>
  <si>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</si>
  <si>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</si>
  <si>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</si>
  <si>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</si>
  <si>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</si>
  <si>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</si>
  <si>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</si>
  <si>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</si>
  <si>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</si>
  <si>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</si>
  <si>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</si>
  <si>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</si>
  <si>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</si>
  <si>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</si>
  <si>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</si>
  <si>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</si>
  <si>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</si>
  <si>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</si>
  <si>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</si>
  <si>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</si>
  <si>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</si>
  <si>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</si>
  <si>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</si>
  <si>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</si>
  <si>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</si>
  <si>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</si>
  <si>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</si>
  <si>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</si>
  <si>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</si>
  <si>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</si>
  <si>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</si>
  <si>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</si>
  <si>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</si>
  <si>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</si>
  <si>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</si>
  <si>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</si>
  <si>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</si>
  <si>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</si>
  <si>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</si>
  <si>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</si>
  <si>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</si>
  <si>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</si>
  <si>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</si>
  <si>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</si>
  <si>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</si>
  <si>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</si>
  <si>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</si>
  <si>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</si>
  <si>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</si>
  <si>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</si>
  <si>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</si>
  <si>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</si>
  <si>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</si>
  <si>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</si>
  <si>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</si>
  <si>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</si>
  <si>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</si>
  <si>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</si>
  <si>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</si>
  <si>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</si>
  <si>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</si>
  <si>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</si>
  <si>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</si>
  <si>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</si>
  <si>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</si>
  <si>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</si>
  <si>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</si>
  <si>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</si>
  <si>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</si>
  <si>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</si>
  <si>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</si>
  <si>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</si>
  <si>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</si>
  <si>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</si>
  <si>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</si>
  <si>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</si>
  <si>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</si>
  <si>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</si>
  <si>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</si>
  <si>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</si>
  <si>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</si>
  <si>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</si>
  <si>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</si>
  <si>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</si>
  <si>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</si>
  <si>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</si>
  <si>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</si>
  <si>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</si>
  <si>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</si>
  <si>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</si>
  <si>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</si>
  <si>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</si>
  <si>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</si>
  <si>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</si>
  <si>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</si>
  <si>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</si>
  <si>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</si>
  <si>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</si>
  <si>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</si>
  <si>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</si>
  <si>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</si>
  <si>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</si>
  <si>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</si>
  <si>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</si>
  <si>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</si>
  <si>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</si>
  <si>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</si>
  <si>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</si>
  <si>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</si>
  <si>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</si>
  <si>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</si>
  <si>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</si>
  <si>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</si>
  <si>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</si>
  <si>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</si>
  <si>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</si>
  <si>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</si>
  <si>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</si>
  <si>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</si>
  <si>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</si>
  <si>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</si>
  <si>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</si>
  <si>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</si>
  <si>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</si>
  <si>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</si>
  <si>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</si>
  <si>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</si>
  <si>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</si>
  <si>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</si>
  <si>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</si>
  <si>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</si>
  <si>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</si>
  <si>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</si>
  <si>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</si>
  <si>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</si>
  <si>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</si>
  <si>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</si>
  <si>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</si>
  <si>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</si>
  <si>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</si>
  <si>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</si>
  <si>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</si>
  <si>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</si>
  <si>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</si>
  <si>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</si>
  <si>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</si>
  <si>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</si>
  <si>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</si>
  <si>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</si>
  <si>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</si>
  <si>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</si>
  <si>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</si>
  <si>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</si>
  <si>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</si>
  <si>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</si>
  <si>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</si>
  <si>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</si>
  <si>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</si>
  <si>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</si>
  <si>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</si>
  <si>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</si>
  <si>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</si>
  <si>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</si>
  <si>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</si>
  <si>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</si>
  <si>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</si>
  <si>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</si>
  <si>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</si>
  <si>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</si>
  <si>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</si>
  <si>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</si>
  <si>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</si>
  <si>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</si>
  <si>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</si>
  <si>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</si>
  <si>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</si>
  <si>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</si>
  <si>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</si>
  <si>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</si>
  <si>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</si>
  <si>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</si>
  <si>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</si>
  <si>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</si>
  <si>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</si>
  <si>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</si>
  <si>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</si>
  <si>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</si>
  <si>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</si>
  <si>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</si>
  <si>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</si>
  <si>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</si>
  <si>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</si>
  <si>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</si>
  <si>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</si>
  <si>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</si>
  <si>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</si>
  <si>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</si>
  <si>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</si>
  <si>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</si>
  <si>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</si>
  <si>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</si>
  <si>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</si>
  <si>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</si>
  <si>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</si>
  <si>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</si>
  <si>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</si>
  <si>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</si>
  <si>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</si>
  <si>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</si>
  <si>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</si>
  <si>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</si>
  <si>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</si>
  <si>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</si>
  <si>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</si>
  <si>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</si>
  <si>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</si>
  <si>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</si>
  <si>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</si>
  <si>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</si>
  <si>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</si>
  <si>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</si>
  <si>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</si>
  <si>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</si>
  <si>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</si>
  <si>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</si>
  <si>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</si>
  <si>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</si>
  <si>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</si>
  <si>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</si>
  <si>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</si>
  <si>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</si>
  <si>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</si>
  <si>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</si>
  <si>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</si>
  <si>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</si>
  <si>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</si>
  <si>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</si>
  <si>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</si>
  <si>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</si>
  <si>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</si>
  <si>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</si>
  <si>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</si>
  <si>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</si>
  <si>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</si>
  <si>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</si>
  <si>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</si>
  <si>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</si>
  <si>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</si>
  <si>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</si>
  <si>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</si>
  <si>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</si>
  <si>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</si>
  <si>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</si>
  <si>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</si>
  <si>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</si>
  <si>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</si>
  <si>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</si>
  <si>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</si>
  <si>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</si>
  <si>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</si>
  <si>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</si>
  <si>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</si>
  <si>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</si>
  <si>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</si>
  <si>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</si>
  <si>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</si>
  <si>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</si>
  <si>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</si>
  <si>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</si>
  <si>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</si>
  <si>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</si>
  <si>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</si>
  <si>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</si>
  <si>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</si>
  <si>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</si>
  <si>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</si>
  <si>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</si>
  <si>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</si>
  <si>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</si>
  <si>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</si>
  <si>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</si>
  <si>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</si>
  <si>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</si>
  <si>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</si>
  <si>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</si>
  <si>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</si>
  <si>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</si>
  <si>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</si>
  <si>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</si>
  <si>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</si>
  <si>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</si>
  <si>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</si>
  <si>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</si>
  <si>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</si>
  <si>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</si>
  <si>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</si>
  <si>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</si>
  <si>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</si>
  <si>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</si>
  <si>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</si>
  <si>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</si>
  <si>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</si>
  <si>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</si>
  <si>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</si>
  <si>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</si>
  <si>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</si>
  <si>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</si>
  <si>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</si>
  <si>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</si>
  <si>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</si>
  <si>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</si>
  <si>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</si>
  <si>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</si>
  <si>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</si>
  <si>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</si>
  <si>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</si>
  <si>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</si>
  <si>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</si>
  <si>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</si>
  <si>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</si>
  <si>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</si>
  <si>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</si>
  <si>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</si>
  <si>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</si>
  <si>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</si>
  <si>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</si>
  <si>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</si>
  <si>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</si>
  <si>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</si>
  <si>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</si>
  <si>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</si>
  <si>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</si>
  <si>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</si>
  <si>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</si>
  <si>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</si>
  <si>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</si>
  <si>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</si>
  <si>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</si>
  <si>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</si>
  <si>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</si>
  <si>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</si>
  <si>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</si>
  <si>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</si>
  <si>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</si>
  <si>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</si>
  <si>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</si>
  <si>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</si>
  <si>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</si>
  <si>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</si>
  <si>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</si>
  <si>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</si>
  <si>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</si>
  <si>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</si>
  <si>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</si>
  <si>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</si>
  <si>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</si>
  <si>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</si>
  <si>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</si>
  <si>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</si>
  <si>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</si>
  <si>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</si>
  <si>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</si>
  <si>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</si>
  <si>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</si>
  <si>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</si>
  <si>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</si>
  <si>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</si>
  <si>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</si>
  <si>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</si>
  <si>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</si>
  <si>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</si>
  <si>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</si>
  <si>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</si>
  <si>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</si>
  <si>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</si>
  <si>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</si>
  <si>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</si>
  <si>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</si>
  <si>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</si>
  <si>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</si>
  <si>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</si>
  <si>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</si>
  <si>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</si>
  <si>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</si>
  <si>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</si>
  <si>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</si>
  <si>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</si>
  <si>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</si>
  <si>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</si>
  <si>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</si>
  <si>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</si>
  <si>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</si>
  <si>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</si>
  <si>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</si>
  <si>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</si>
  <si>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</si>
  <si>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</si>
  <si>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</si>
  <si>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</si>
  <si>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</si>
  <si>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</si>
  <si>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</si>
  <si>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</si>
  <si>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</si>
  <si>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</si>
  <si>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</si>
  <si>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</si>
  <si>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</si>
  <si>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</si>
  <si>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</si>
  <si>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</si>
  <si>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</si>
  <si>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</si>
  <si>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</si>
  <si>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</si>
  <si>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</si>
  <si>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</si>
  <si>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</si>
  <si>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</si>
  <si>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</si>
  <si>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</si>
  <si>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</si>
  <si>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</si>
  <si>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</si>
  <si>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</si>
  <si>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</si>
  <si>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</si>
  <si>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</si>
  <si>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</si>
  <si>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</si>
  <si>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</si>
  <si>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</si>
  <si>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</si>
  <si>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</si>
  <si>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</si>
  <si>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</si>
  <si>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</si>
  <si>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</si>
  <si>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</si>
  <si>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</si>
  <si>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</si>
  <si>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</si>
  <si>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</si>
  <si>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</si>
  <si>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</si>
  <si>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</si>
  <si>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</si>
  <si>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</si>
  <si>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</si>
  <si>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</si>
  <si>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</si>
  <si>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</si>
  <si>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</si>
  <si>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</si>
  <si>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</si>
  <si>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</si>
  <si>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</si>
  <si>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</si>
  <si>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</si>
  <si>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</si>
  <si>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</si>
  <si>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</si>
  <si>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</si>
  <si>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</si>
  <si>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</si>
  <si>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</si>
  <si>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</si>
  <si>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</si>
  <si>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</si>
  <si>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</si>
  <si>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</si>
  <si>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</si>
  <si>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</si>
  <si>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</si>
  <si>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</si>
  <si>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</si>
  <si>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</si>
  <si>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</si>
  <si>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</si>
  <si>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</si>
  <si>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</si>
  <si>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</si>
  <si>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</si>
  <si>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</si>
  <si>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</si>
  <si>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</si>
  <si>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</si>
  <si>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</si>
  <si>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</si>
  <si>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</si>
  <si>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</si>
  <si>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</si>
  <si>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</si>
  <si>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</si>
  <si>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</si>
  <si>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</si>
  <si>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</si>
  <si>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</si>
  <si>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</si>
  <si>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</si>
  <si>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</si>
  <si>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</si>
  <si>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</si>
  <si>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</si>
  <si>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</si>
  <si>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</si>
  <si>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</si>
  <si>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</si>
  <si>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</si>
  <si>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</si>
  <si>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</si>
  <si>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</si>
  <si>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</si>
  <si>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</si>
  <si>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</si>
  <si>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</si>
  <si>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</si>
  <si>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</si>
  <si>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</si>
  <si>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</si>
  <si>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</si>
  <si>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</si>
  <si>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</si>
  <si>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</si>
  <si>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</si>
  <si>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</si>
  <si>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</si>
  <si>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</si>
  <si>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</si>
  <si>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</si>
  <si>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</si>
  <si>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</si>
  <si>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</si>
  <si>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</si>
  <si>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</si>
  <si>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</si>
  <si>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</si>
  <si>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</si>
  <si>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</si>
  <si>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</si>
  <si>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</si>
  <si>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</si>
  <si>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</si>
  <si>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</si>
  <si>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</si>
  <si>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</si>
  <si>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</si>
  <si>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</si>
  <si>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</si>
  <si>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</si>
  <si>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</si>
  <si>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</si>
  <si>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</si>
  <si>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</si>
  <si>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</si>
  <si>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</si>
  <si>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</si>
  <si>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</si>
  <si>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</si>
  <si>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</si>
  <si>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</si>
  <si>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</si>
  <si>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</si>
  <si>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</si>
  <si>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</si>
  <si>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</si>
  <si>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</si>
  <si>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</si>
  <si>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</si>
  <si>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</si>
  <si>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</si>
  <si>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</si>
  <si>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</si>
  <si>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</si>
  <si>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</si>
  <si>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</si>
  <si>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</si>
  <si>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</si>
  <si>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</si>
  <si>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</si>
  <si>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</si>
  <si>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</si>
  <si>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</si>
  <si>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</si>
  <si>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</si>
  <si>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</si>
  <si>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</si>
  <si>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</si>
  <si>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</si>
  <si>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</si>
  <si>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</si>
  <si>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</si>
  <si>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</si>
  <si>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</si>
  <si>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</si>
  <si>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</si>
  <si>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</si>
  <si>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</si>
  <si>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</si>
  <si>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</si>
  <si>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</si>
  <si>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</si>
  <si>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</si>
  <si>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</si>
  <si>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</si>
  <si>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</si>
  <si>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</si>
  <si>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</si>
  <si>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</si>
  <si>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</si>
  <si>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</si>
  <si>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</si>
  <si>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</si>
  <si>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</si>
  <si>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</si>
  <si>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</si>
  <si>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</si>
  <si>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</si>
  <si>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</si>
  <si>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</si>
  <si>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</si>
  <si>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</si>
  <si>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</si>
  <si>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</si>
  <si>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</si>
  <si>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</si>
  <si>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</si>
  <si>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</si>
  <si>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</si>
  <si>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</si>
  <si>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</si>
  <si>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</si>
  <si>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</si>
  <si>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</si>
  <si>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</si>
  <si>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</si>
  <si>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</si>
  <si>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</si>
  <si>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</si>
  <si>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</si>
  <si>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</si>
  <si>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</si>
  <si>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</si>
  <si>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</si>
  <si>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</si>
  <si>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</si>
  <si>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</si>
  <si>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</si>
  <si>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</si>
  <si>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</si>
  <si>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</si>
  <si>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</si>
  <si>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</si>
  <si>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</si>
  <si>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</si>
  <si>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</si>
  <si>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</si>
  <si>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</si>
  <si>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</si>
  <si>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</si>
  <si>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</si>
  <si>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</si>
  <si>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</si>
  <si>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</si>
  <si>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</si>
  <si>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</si>
  <si>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</si>
  <si>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</si>
  <si>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</si>
  <si>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</si>
  <si>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</si>
  <si>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</si>
  <si>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</si>
  <si>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</si>
  <si>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</si>
  <si>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</si>
  <si>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</si>
  <si>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</si>
  <si>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</si>
  <si>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</si>
  <si>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</si>
  <si>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</si>
  <si>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</si>
  <si>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</si>
  <si>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</si>
  <si>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</si>
  <si>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</si>
  <si>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</si>
  <si>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</si>
  <si>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</si>
  <si>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</si>
  <si>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</si>
  <si>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</si>
  <si>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</si>
  <si>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</si>
  <si>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</si>
  <si>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</si>
  <si>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</si>
  <si>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</si>
  <si>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</si>
  <si>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</si>
  <si>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</si>
  <si>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</si>
  <si>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</si>
  <si>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</si>
  <si>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</si>
  <si>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</si>
  <si>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</si>
  <si>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</si>
  <si>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</si>
  <si>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</si>
  <si>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</si>
  <si>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</si>
  <si>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</si>
  <si>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</si>
  <si>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</si>
  <si>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</si>
  <si>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</si>
  <si>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</si>
  <si>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</si>
  <si>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</si>
  <si>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</si>
  <si>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</si>
  <si>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</si>
  <si>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</si>
  <si>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</si>
  <si>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</si>
  <si>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</si>
  <si>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</si>
  <si>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</si>
  <si>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</si>
  <si>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</si>
  <si>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</si>
  <si>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</si>
  <si>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</si>
  <si>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</si>
  <si>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</si>
  <si>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</si>
  <si>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</si>
  <si>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</si>
  <si>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</si>
  <si>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</si>
  <si>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</si>
  <si>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</si>
  <si>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</si>
  <si>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</si>
  <si>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</si>
  <si>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</si>
  <si>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</si>
  <si>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</si>
  <si>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</si>
  <si>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</si>
  <si>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</si>
  <si>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</si>
  <si>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</si>
  <si>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</si>
  <si>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</si>
  <si>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</si>
  <si>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</si>
  <si>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</si>
  <si>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</si>
  <si>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</si>
  <si>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</si>
  <si>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</si>
  <si>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</si>
  <si>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</si>
  <si>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</si>
  <si>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</si>
  <si>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</si>
  <si>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</si>
  <si>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</si>
  <si>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</si>
  <si>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</si>
  <si>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</si>
  <si>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</si>
  <si>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</si>
  <si>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</si>
  <si>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</si>
  <si>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</si>
  <si>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</si>
  <si>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</si>
  <si>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</si>
  <si>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</si>
  <si>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</si>
  <si>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</si>
  <si>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</si>
  <si>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</si>
  <si>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</si>
  <si>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</si>
  <si>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</si>
  <si>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</si>
  <si>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</si>
  <si>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</si>
  <si>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</si>
  <si>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</si>
  <si>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</si>
  <si>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</si>
  <si>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</si>
  <si>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</si>
  <si>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</si>
  <si>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</si>
  <si>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</si>
  <si>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</si>
  <si>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</si>
  <si>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</si>
  <si>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</si>
  <si>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</si>
  <si>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</si>
  <si>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</si>
  <si>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</si>
  <si>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</si>
  <si>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</si>
  <si>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</si>
  <si>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</si>
  <si>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</si>
  <si>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</si>
  <si>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</si>
  <si>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</si>
  <si>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</si>
  <si>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</si>
  <si>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</si>
  <si>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</si>
  <si>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</si>
  <si>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</si>
  <si>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</si>
  <si>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</si>
  <si>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</si>
  <si>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</si>
  <si>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</si>
  <si>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</si>
  <si>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</si>
  <si>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</si>
  <si>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</si>
  <si>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</si>
  <si>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</si>
  <si>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</si>
  <si>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</si>
  <si>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</si>
  <si>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</si>
  <si>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</si>
  <si>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</si>
  <si>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</si>
  <si>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</si>
  <si>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</si>
  <si>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</si>
  <si>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</si>
  <si>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</si>
  <si>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</si>
  <si>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</si>
  <si>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</si>
  <si>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</si>
  <si>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</si>
  <si>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</si>
  <si>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</si>
  <si>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</si>
  <si>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</si>
  <si>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</si>
  <si>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</si>
  <si>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</si>
  <si>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</si>
  <si>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</si>
  <si>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</si>
  <si>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</si>
  <si>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</si>
  <si>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</si>
  <si>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</si>
  <si>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</si>
  <si>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</si>
  <si>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</si>
  <si>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</si>
  <si>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</si>
  <si>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</si>
  <si>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</si>
  <si>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</si>
  <si>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</si>
  <si>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</si>
  <si>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</si>
  <si>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</si>
  <si>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</si>
  <si>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</si>
  <si>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</si>
  <si>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</si>
  <si>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</si>
  <si>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</si>
  <si>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</si>
  <si>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</si>
  <si>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</si>
  <si>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</si>
  <si>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</si>
  <si>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</si>
  <si>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</si>
  <si>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</si>
  <si>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</si>
  <si>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</si>
  <si>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</si>
  <si>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</si>
  <si>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</si>
  <si>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</si>
  <si>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</si>
  <si>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</si>
  <si>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</si>
  <si>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</si>
  <si>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</si>
  <si>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</si>
  <si>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</si>
  <si>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</si>
  <si>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</si>
  <si>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</si>
  <si>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</si>
  <si>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</si>
  <si>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</si>
  <si>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</si>
  <si>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</si>
  <si>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</si>
  <si>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</si>
  <si>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</si>
  <si>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</si>
  <si>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</si>
  <si>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</si>
  <si>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</si>
  <si>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</si>
  <si>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</si>
  <si>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</si>
  <si>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</si>
  <si>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</si>
  <si>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</si>
  <si>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</si>
  <si>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</si>
  <si>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</si>
  <si>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</si>
  <si>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</si>
  <si>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</si>
  <si>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</si>
  <si>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</si>
  <si>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</si>
  <si>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</si>
  <si>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</si>
  <si>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</si>
  <si>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</si>
  <si>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</si>
  <si>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</si>
  <si>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</si>
  <si>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</si>
  <si>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</si>
  <si>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</si>
  <si>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</si>
  <si>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</si>
  <si>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</si>
  <si>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</si>
  <si>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</si>
  <si>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</si>
  <si>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</si>
  <si>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</si>
  <si>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</si>
  <si>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</si>
  <si>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</si>
  <si>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</si>
  <si>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</si>
  <si>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</si>
  <si>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</si>
  <si>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</si>
  <si>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</si>
  <si>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</si>
  <si>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</si>
  <si>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</si>
  <si>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</si>
  <si>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</si>
  <si>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</si>
  <si>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</si>
  <si>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</si>
  <si>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</si>
  <si>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</si>
  <si>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</si>
  <si>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</si>
  <si>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</si>
  <si>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</si>
  <si>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</si>
  <si>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</si>
  <si>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</si>
  <si>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</si>
  <si>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</si>
  <si>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</si>
  <si>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</si>
  <si>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</si>
  <si>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</si>
  <si>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</si>
  <si>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</si>
  <si>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</si>
  <si>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</si>
  <si>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</si>
  <si>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</si>
  <si>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</si>
  <si>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</si>
  <si>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</si>
  <si>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</si>
  <si>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</si>
  <si>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</si>
  <si>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</si>
  <si>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</si>
  <si>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</si>
  <si>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</si>
  <si>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</si>
  <si>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</si>
  <si>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</si>
  <si>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</si>
  <si>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</si>
  <si>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</si>
  <si>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</si>
  <si>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</si>
  <si>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</si>
  <si>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</si>
  <si>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</si>
  <si>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</si>
  <si>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</si>
  <si>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</si>
  <si>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</si>
  <si>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</si>
  <si>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</si>
  <si>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</si>
  <si>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</si>
  <si>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</si>
  <si>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</si>
  <si>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</si>
  <si>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</si>
  <si>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</si>
  <si>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</si>
  <si>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</si>
  <si>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</si>
  <si>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</si>
  <si>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</si>
  <si>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</si>
  <si>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</si>
  <si>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</si>
  <si>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</si>
  <si>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</si>
  <si>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</si>
  <si>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</si>
  <si>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</si>
  <si>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</si>
  <si>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</si>
  <si>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</si>
  <si>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</si>
  <si>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</si>
  <si>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</si>
  <si>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</si>
  <si>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</si>
  <si>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</si>
  <si>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</si>
  <si>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</si>
  <si>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</si>
  <si>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</si>
  <si>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</si>
  <si>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</si>
  <si>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</si>
  <si>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</si>
  <si>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</si>
  <si>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</si>
  <si>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</si>
  <si>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</si>
  <si>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</si>
  <si>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</si>
  <si>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</si>
  <si>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</si>
  <si>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</si>
  <si>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</si>
  <si>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</si>
  <si>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</si>
  <si>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</si>
  <si>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</si>
  <si>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</si>
  <si>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</si>
  <si>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</si>
  <si>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</si>
  <si>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</si>
  <si>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</si>
  <si>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</si>
  <si>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</si>
  <si>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</si>
  <si>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</si>
  <si>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</si>
  <si>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</si>
  <si>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</si>
  <si>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</si>
  <si>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</si>
  <si>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</si>
  <si>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</si>
  <si>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</si>
  <si>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</si>
  <si>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</si>
  <si>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</si>
  <si>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</si>
  <si>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</si>
  <si>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</si>
  <si>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</si>
  <si>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</si>
  <si>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</si>
  <si>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</si>
  <si>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</si>
  <si>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</si>
  <si>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</si>
  <si>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</si>
  <si>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</si>
  <si>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</si>
  <si>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</si>
  <si>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</si>
  <si>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</si>
  <si>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</si>
  <si>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</si>
  <si>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</si>
  <si>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</si>
  <si>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</si>
  <si>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</si>
  <si>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</si>
  <si>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</si>
  <si>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</si>
  <si>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</si>
  <si>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</si>
  <si>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</si>
  <si>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</si>
  <si>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</si>
  <si>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</si>
  <si>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</si>
  <si>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</si>
  <si>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</si>
  <si>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</si>
  <si>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</si>
  <si>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</si>
  <si>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</si>
  <si>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</si>
  <si>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</si>
  <si>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</si>
  <si>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</si>
  <si>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</si>
  <si>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</si>
  <si>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</si>
  <si>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</si>
  <si>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</si>
  <si>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</si>
  <si>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</si>
  <si>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</si>
  <si>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</si>
  <si>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</si>
  <si>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</si>
  <si>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</si>
  <si>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</si>
  <si>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</si>
  <si>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</si>
  <si>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</si>
  <si>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</si>
  <si>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</si>
  <si>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</si>
  <si>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</si>
  <si>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</si>
  <si>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</si>
  <si>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</si>
  <si>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</si>
  <si>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</si>
  <si>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</si>
  <si>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</si>
  <si>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</si>
  <si>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</si>
  <si>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</si>
  <si>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</si>
  <si>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</si>
  <si>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</si>
  <si>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</si>
  <si>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</si>
  <si>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</si>
  <si>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</si>
  <si>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</si>
  <si>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</si>
  <si>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</si>
  <si>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</si>
  <si>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</si>
  <si>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</si>
  <si>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</si>
  <si>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</si>
  <si>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</si>
  <si>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</si>
  <si>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</si>
  <si>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</si>
  <si>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</si>
  <si>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</si>
  <si>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</si>
  <si>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</si>
  <si>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</si>
  <si>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</si>
  <si>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</si>
  <si>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</si>
  <si>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</si>
  <si>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</si>
  <si>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</si>
  <si>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</si>
  <si>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</si>
  <si>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</si>
  <si>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</si>
  <si>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</si>
  <si>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</si>
  <si>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</si>
  <si>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</si>
  <si>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</si>
  <si>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</si>
  <si>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</si>
  <si>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</si>
  <si>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</si>
  <si>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</si>
  <si>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</si>
  <si>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</si>
  <si>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</si>
  <si>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</si>
  <si>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</si>
  <si>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</si>
  <si>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</si>
  <si>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</si>
  <si>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</si>
  <si>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</si>
  <si>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</si>
  <si>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</si>
  <si>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</si>
  <si>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</si>
  <si>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</si>
  <si>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</si>
  <si>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</si>
  <si>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</si>
  <si>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</si>
  <si>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</si>
  <si>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</si>
  <si>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</si>
  <si>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</si>
  <si>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</si>
  <si>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</si>
  <si>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</si>
  <si>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</si>
  <si>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</si>
  <si>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</si>
  <si>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</si>
  <si>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</si>
  <si>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</si>
  <si>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</si>
  <si>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</si>
  <si>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</si>
  <si>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</si>
  <si>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</si>
  <si>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</si>
  <si>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</si>
  <si>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</si>
  <si>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</si>
  <si>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</si>
  <si>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</si>
  <si>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</si>
  <si>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</si>
  <si>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</si>
  <si>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</si>
  <si>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</si>
  <si>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</si>
  <si>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</si>
  <si>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</si>
  <si>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</si>
  <si>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</si>
  <si>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</si>
  <si>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</si>
  <si>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</si>
  <si>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</si>
  <si>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</si>
  <si>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</si>
  <si>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</si>
  <si>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</si>
  <si>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</si>
  <si>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</si>
  <si>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</si>
  <si>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</si>
  <si>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</si>
  <si>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</si>
  <si>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</si>
  <si>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</si>
  <si>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</si>
  <si>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</si>
  <si>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</si>
  <si>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</si>
  <si>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</si>
  <si>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</si>
  <si>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</si>
  <si>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</si>
  <si>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</si>
  <si>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</si>
  <si>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</si>
  <si>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</si>
  <si>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</si>
  <si>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</si>
  <si>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</si>
  <si>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</si>
  <si>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</si>
  <si>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</si>
  <si>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</si>
  <si>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</si>
  <si>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</si>
  <si>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</si>
  <si>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</si>
  <si>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</si>
  <si>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</si>
  <si>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</si>
  <si>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</si>
  <si>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</si>
  <si>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</si>
  <si>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</si>
  <si>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</si>
  <si>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</si>
  <si>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</si>
  <si>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</si>
  <si>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</si>
  <si>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</si>
  <si>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</si>
  <si>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</si>
  <si>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</si>
  <si>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</si>
  <si>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</si>
  <si>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</si>
  <si>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</si>
  <si>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</si>
  <si>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</si>
  <si>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</si>
  <si>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</si>
  <si>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</si>
  <si>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</si>
  <si>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</si>
  <si>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</si>
  <si>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</si>
  <si>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</si>
  <si>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</si>
  <si>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</si>
  <si>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</si>
  <si>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</si>
  <si>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</si>
  <si>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</si>
  <si>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</si>
  <si>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</si>
  <si>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</si>
  <si>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</si>
  <si>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</si>
  <si>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</si>
  <si>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</si>
  <si>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</si>
  <si>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</si>
  <si>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</si>
  <si>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</si>
  <si>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</si>
  <si>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</si>
  <si>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</si>
  <si>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</si>
  <si>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</si>
  <si>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</si>
  <si>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</si>
  <si>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</si>
  <si>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</si>
  <si>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</si>
  <si>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</si>
  <si>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</si>
  <si>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</si>
  <si>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</si>
  <si>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</si>
  <si>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</si>
  <si>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</si>
  <si>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</si>
  <si>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</si>
  <si>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</si>
  <si>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</si>
  <si>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</si>
  <si>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</si>
  <si>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</si>
  <si>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</si>
  <si>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</si>
  <si>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</si>
  <si>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</si>
  <si>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</si>
  <si>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</si>
  <si>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</si>
  <si>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</si>
  <si>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</si>
  <si>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</si>
  <si>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</si>
  <si>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</si>
  <si>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</si>
  <si>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</si>
  <si>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</si>
  <si>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</si>
  <si>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</si>
  <si>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</si>
  <si>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</si>
  <si>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</si>
  <si>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</si>
  <si>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</si>
  <si>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</si>
  <si>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</si>
  <si>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</si>
  <si>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</si>
  <si>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</si>
  <si>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</si>
  <si>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</si>
  <si>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</si>
  <si>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</si>
  <si>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</si>
  <si>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</si>
  <si>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</si>
  <si>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</si>
  <si>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</si>
  <si>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</si>
  <si>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</si>
  <si>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</si>
  <si>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</si>
  <si>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</si>
  <si>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</si>
  <si>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</si>
  <si>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</si>
  <si>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</si>
  <si>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</si>
  <si>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</si>
  <si>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</si>
  <si>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</si>
  <si>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</si>
  <si>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</si>
  <si>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</si>
  <si>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</si>
  <si>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</si>
  <si>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</si>
  <si>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</si>
  <si>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</si>
  <si>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</si>
  <si>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</si>
  <si>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</si>
  <si>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</si>
  <si>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</si>
  <si>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</si>
  <si>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</si>
  <si>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</si>
  <si>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</si>
  <si>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</si>
  <si>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</si>
  <si>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</si>
  <si>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</si>
  <si>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</si>
  <si>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</si>
  <si>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</si>
  <si>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</si>
  <si>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</si>
  <si>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</si>
  <si>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</si>
  <si>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</si>
  <si>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</si>
  <si>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</si>
  <si>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</si>
  <si>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</si>
  <si>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</si>
  <si>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</si>
  <si>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</si>
  <si>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</si>
  <si>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</si>
  <si>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</si>
  <si>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</si>
  <si>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</si>
  <si>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</si>
  <si>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</si>
  <si>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</si>
  <si>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</si>
  <si>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</si>
  <si>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</si>
  <si>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</si>
  <si>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</si>
  <si>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</si>
  <si>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</si>
  <si>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</si>
  <si>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</si>
  <si>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</si>
  <si>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</si>
  <si>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</si>
  <si>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</si>
  <si>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</si>
  <si>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</si>
  <si>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</si>
  <si>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</si>
  <si>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</si>
  <si>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</si>
  <si>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</si>
  <si>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</si>
  <si>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</si>
  <si>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</si>
  <si>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</si>
  <si>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</si>
  <si>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</si>
  <si>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</si>
  <si>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</si>
  <si>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</si>
  <si>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</si>
  <si>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</si>
  <si>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</si>
  <si>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</si>
  <si>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</si>
  <si>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</si>
  <si>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</si>
  <si>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</si>
  <si>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</si>
  <si>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</si>
  <si>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</si>
  <si>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</si>
  <si>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</si>
  <si>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</si>
  <si>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</si>
  <si>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</si>
  <si>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</si>
  <si>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</si>
  <si>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</si>
  <si>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</si>
  <si>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</si>
  <si>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</si>
  <si>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</si>
  <si>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</si>
  <si>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</si>
  <si>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</si>
  <si>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</si>
  <si>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</si>
  <si>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</si>
  <si>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</si>
  <si>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</si>
  <si>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</si>
  <si>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</si>
  <si>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</si>
  <si>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</si>
  <si>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</si>
  <si>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</si>
  <si>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</si>
  <si>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</si>
  <si>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</si>
  <si>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</si>
  <si>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</si>
  <si>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</si>
  <si>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</si>
  <si>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</si>
  <si>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</si>
  <si>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</si>
  <si>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</si>
  <si>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</si>
  <si>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</si>
  <si>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</si>
  <si>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</si>
  <si>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</si>
  <si>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</si>
  <si>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</si>
  <si>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</si>
  <si>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</si>
  <si>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</si>
  <si>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</si>
  <si>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</si>
  <si>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</si>
  <si>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</si>
  <si>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</si>
  <si>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</si>
  <si>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</si>
  <si>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</si>
  <si>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</si>
  <si>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</si>
  <si>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</si>
  <si>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</si>
  <si>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</si>
  <si>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</si>
  <si>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</si>
  <si>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</si>
  <si>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</si>
  <si>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</si>
  <si>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</si>
  <si>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</si>
  <si>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</si>
  <si>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</si>
  <si>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</si>
  <si>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</si>
  <si>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</si>
  <si>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</si>
  <si>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</si>
  <si>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</si>
  <si>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</si>
  <si>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</si>
  <si>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</si>
  <si>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</si>
  <si>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</si>
  <si>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</si>
  <si>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</si>
  <si>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</si>
  <si>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</si>
  <si>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</si>
  <si>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</si>
  <si>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</si>
  <si>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</si>
  <si>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</si>
  <si>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</si>
  <si>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</si>
  <si>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</si>
  <si>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</si>
  <si>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</si>
  <si>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</si>
  <si>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</si>
  <si>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</si>
  <si>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</si>
  <si>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</si>
  <si>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</si>
  <si>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</si>
  <si>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</si>
  <si>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</si>
  <si>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</si>
  <si>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</si>
  <si>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</si>
  <si>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</si>
  <si>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</si>
  <si>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</si>
  <si>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</si>
  <si>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</si>
  <si>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</si>
  <si>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</si>
  <si>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</si>
  <si>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</si>
  <si>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</si>
  <si>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</si>
  <si>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</si>
  <si>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</si>
  <si>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</si>
  <si>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</si>
  <si>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</si>
  <si>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</si>
  <si>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</si>
  <si>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</si>
  <si>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</si>
  <si>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</si>
  <si>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</si>
  <si>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</si>
  <si>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</si>
  <si>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</si>
  <si>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</si>
  <si>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</si>
  <si>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</si>
  <si>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</si>
  <si>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</si>
  <si>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</si>
  <si>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</si>
  <si>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</si>
  <si>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</si>
  <si>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</si>
  <si>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</si>
  <si>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</si>
  <si>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</si>
  <si>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</si>
  <si>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</si>
  <si>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</si>
  <si>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</si>
  <si>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</si>
  <si>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</si>
  <si>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</si>
  <si>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</si>
  <si>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</si>
  <si>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</si>
  <si>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</si>
  <si>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</si>
  <si>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</si>
  <si>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</si>
  <si>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</si>
  <si>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</si>
  <si>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</si>
  <si>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</si>
  <si>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</si>
  <si>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</si>
  <si>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</si>
  <si>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</si>
  <si>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</si>
  <si>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</si>
  <si>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</si>
  <si>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</si>
  <si>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</si>
  <si>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</si>
  <si>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</si>
  <si>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</si>
  <si>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</si>
  <si>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</si>
  <si>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</si>
  <si>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</si>
  <si>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</si>
  <si>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</si>
  <si>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</si>
  <si>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</si>
  <si>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</si>
  <si>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</si>
  <si>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</si>
  <si>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</si>
  <si>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</si>
  <si>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</si>
  <si>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</si>
  <si>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</si>
  <si>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</si>
  <si>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</si>
  <si>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</si>
  <si>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</si>
  <si>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</si>
  <si>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</si>
  <si>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</si>
  <si>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</si>
  <si>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</si>
  <si>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</si>
  <si>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</si>
  <si>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</si>
  <si>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</si>
  <si>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</si>
  <si>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</si>
  <si>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</si>
  <si>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</si>
  <si>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</si>
  <si>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</si>
  <si>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</si>
  <si>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</si>
  <si>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</si>
  <si>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</si>
  <si>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</si>
  <si>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</si>
  <si>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</si>
  <si>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</si>
  <si>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</si>
  <si>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</si>
  <si>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</si>
  <si>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</si>
  <si>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</si>
  <si>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</si>
  <si>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</si>
  <si>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</si>
  <si>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</si>
  <si>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</si>
  <si>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</si>
  <si>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</si>
  <si>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</si>
  <si>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</si>
  <si>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</si>
  <si>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</si>
  <si>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</si>
  <si>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</si>
  <si>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</si>
  <si>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</si>
  <si>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</si>
  <si>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</si>
  <si>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</si>
  <si>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</si>
  <si>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</si>
  <si>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</si>
  <si>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</si>
  <si>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</si>
  <si>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</si>
  <si>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</si>
  <si>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</si>
  <si>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</si>
  <si>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</si>
  <si>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</si>
  <si>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</si>
  <si>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</si>
  <si>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</si>
  <si>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</si>
  <si>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</si>
  <si>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</si>
  <si>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</si>
  <si>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</si>
  <si>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</si>
  <si>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</si>
  <si>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</si>
  <si>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</si>
  <si>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</si>
  <si>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</si>
  <si>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</si>
  <si>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</si>
  <si>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</si>
  <si>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</si>
  <si>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</si>
  <si>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</si>
  <si>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</si>
  <si>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</si>
  <si>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</si>
  <si>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</si>
  <si>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</si>
  <si>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</si>
  <si>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</si>
  <si>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</si>
  <si>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</si>
  <si>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</si>
  <si>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</si>
  <si>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</si>
  <si>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</si>
  <si>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</si>
  <si>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</si>
  <si>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</si>
  <si>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</si>
  <si>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</si>
  <si>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</si>
  <si>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</si>
  <si>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</si>
  <si>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</si>
  <si>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</si>
  <si>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</si>
  <si>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</si>
  <si>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</si>
  <si>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</si>
  <si>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</si>
  <si>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</si>
  <si>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</si>
  <si>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</si>
  <si>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</si>
  <si>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</si>
  <si>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</si>
  <si>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</si>
  <si>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</si>
  <si>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</si>
  <si>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</si>
  <si>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</si>
  <si>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</si>
  <si>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</si>
  <si>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</si>
  <si>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</si>
  <si>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</si>
  <si>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</si>
  <si>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</si>
  <si>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</si>
  <si>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</si>
  <si>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</si>
  <si>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</si>
  <si>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</si>
  <si>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</si>
  <si>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</si>
  <si>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</si>
  <si>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</si>
  <si>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</si>
  <si>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</si>
  <si>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</si>
  <si>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</si>
  <si>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</si>
  <si>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</si>
  <si>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</si>
  <si>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</si>
  <si>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</si>
  <si>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</si>
  <si>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</si>
  <si>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</si>
  <si>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</si>
  <si>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</si>
  <si>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</si>
  <si>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</si>
  <si>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</si>
  <si>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</si>
  <si>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</si>
  <si>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</si>
  <si>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</si>
  <si>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</si>
  <si>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</si>
  <si>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</si>
  <si>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</si>
  <si>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</si>
  <si>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</si>
  <si>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</si>
  <si>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</si>
  <si>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</si>
  <si>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</si>
  <si>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</si>
  <si>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</si>
  <si>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</si>
  <si>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</si>
  <si>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</si>
  <si>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</si>
  <si>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</si>
  <si>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</si>
  <si>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</si>
  <si>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</si>
  <si>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</si>
  <si>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</si>
  <si>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</si>
  <si>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</si>
  <si>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</si>
  <si>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</si>
  <si>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</si>
  <si>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</si>
  <si>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</si>
  <si>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</si>
  <si>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</si>
  <si>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</si>
  <si>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</si>
  <si>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</si>
  <si>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</si>
  <si>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</si>
  <si>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</si>
  <si>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</si>
  <si>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</si>
  <si>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</si>
  <si>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</si>
  <si>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</si>
  <si>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</si>
  <si>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</si>
  <si>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</si>
  <si>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</si>
  <si>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</si>
  <si>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</si>
  <si>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</si>
  <si>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</si>
  <si>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</si>
  <si>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</si>
  <si>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</si>
  <si>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</si>
  <si>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</si>
  <si>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</si>
  <si>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</si>
  <si>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</si>
  <si>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</si>
  <si>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</si>
  <si>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</si>
  <si>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</si>
  <si>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</si>
  <si>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</si>
  <si>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</si>
  <si>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</si>
  <si>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</si>
  <si>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</si>
  <si>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</si>
  <si>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</si>
  <si>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</si>
  <si>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</si>
  <si>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</si>
  <si>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</si>
  <si>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</si>
  <si>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</si>
  <si>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</si>
  <si>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</si>
  <si>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</si>
  <si>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</si>
  <si>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</si>
  <si>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</si>
  <si>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</si>
  <si>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</si>
  <si>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</si>
  <si>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</si>
  <si>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</si>
  <si>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</si>
  <si>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</si>
  <si>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</si>
  <si>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</si>
  <si>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</si>
  <si>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</si>
  <si>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</si>
  <si>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</si>
  <si>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</si>
  <si>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</si>
  <si>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</si>
  <si>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</si>
  <si>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</si>
  <si>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</si>
  <si>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</si>
  <si>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</si>
  <si>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</si>
  <si>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</si>
  <si>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</si>
  <si>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</si>
  <si>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</si>
  <si>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</si>
  <si>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</si>
  <si>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</si>
  <si>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</si>
  <si>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</si>
  <si>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</si>
  <si>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</si>
  <si>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</si>
  <si>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</si>
  <si>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</si>
  <si>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</si>
  <si>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</si>
  <si>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</si>
  <si>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</si>
  <si>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</si>
  <si>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</si>
  <si>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</si>
  <si>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</si>
  <si>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</si>
  <si>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</si>
  <si>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</si>
  <si>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</si>
  <si>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</si>
  <si>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</si>
  <si>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</si>
  <si>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</si>
  <si>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</si>
  <si>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</si>
  <si>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</si>
  <si>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</si>
  <si>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</si>
  <si>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</si>
  <si>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</si>
  <si>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</si>
  <si>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</si>
  <si>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</si>
  <si>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</si>
  <si>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</si>
  <si>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</si>
  <si>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</si>
  <si>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</si>
  <si>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</si>
  <si>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</si>
  <si>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</si>
  <si>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</si>
  <si>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</si>
  <si>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</si>
  <si>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</si>
  <si>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</si>
  <si>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</si>
  <si>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</si>
  <si>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</si>
  <si>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</si>
  <si>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</si>
  <si>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</si>
  <si>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</si>
  <si>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</si>
  <si>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</si>
  <si>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</si>
  <si>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</si>
  <si>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</si>
  <si>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</si>
  <si>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</si>
  <si>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</si>
  <si>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</si>
  <si>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</si>
  <si>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</si>
  <si>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</si>
  <si>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</si>
  <si>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</si>
  <si>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</si>
  <si>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</si>
  <si>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</si>
  <si>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</si>
  <si>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</si>
  <si>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</si>
  <si>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</si>
  <si>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</si>
  <si>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</si>
  <si>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</si>
  <si>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</si>
  <si>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</si>
  <si>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</si>
  <si>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</si>
  <si>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</si>
  <si>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</si>
  <si>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</si>
  <si>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</si>
  <si>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</si>
  <si>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</si>
  <si>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</si>
  <si>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</si>
  <si>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</si>
  <si>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</si>
  <si>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</si>
  <si>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</si>
  <si>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</si>
  <si>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</si>
  <si>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</si>
  <si>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</si>
  <si>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</si>
  <si>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</si>
  <si>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</si>
  <si>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</si>
  <si>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</si>
  <si>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</si>
  <si>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</si>
  <si>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</si>
  <si>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</si>
  <si>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</si>
  <si>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</si>
  <si>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</si>
  <si>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</si>
  <si>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</si>
  <si>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</si>
  <si>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</si>
  <si>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</si>
  <si>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</si>
  <si>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</si>
  <si>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</si>
  <si>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</si>
  <si>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</si>
  <si>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</si>
  <si>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</si>
  <si>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</si>
  <si>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</si>
  <si>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</si>
  <si>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</si>
  <si>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</si>
  <si>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</si>
  <si>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</si>
  <si>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</si>
  <si>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</si>
  <si>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</si>
  <si>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</si>
  <si>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</si>
  <si>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</si>
  <si>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</si>
  <si>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</si>
  <si>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</si>
  <si>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</si>
  <si>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</si>
  <si>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</si>
  <si>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</si>
  <si>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</si>
  <si>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</si>
  <si>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</si>
  <si>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</si>
  <si>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</si>
  <si>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</si>
  <si>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</si>
  <si>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</si>
  <si>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</si>
  <si>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</si>
  <si>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</si>
  <si>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</si>
  <si>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</si>
  <si>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</si>
  <si>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</si>
  <si>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</si>
  <si>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</si>
  <si>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</si>
  <si>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</si>
  <si>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</si>
  <si>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</si>
  <si>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</si>
  <si>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</si>
  <si>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</si>
  <si>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</si>
  <si>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</si>
  <si>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</si>
  <si>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</si>
  <si>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</si>
  <si>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</si>
  <si>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</si>
  <si>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</si>
  <si>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</si>
  <si>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</si>
  <si>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</si>
  <si>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</si>
  <si>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</si>
  <si>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</si>
  <si>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</si>
  <si>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</si>
  <si>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</si>
  <si>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</si>
  <si>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</si>
  <si>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</si>
  <si>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</si>
  <si>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</si>
  <si>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</si>
  <si>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</si>
  <si>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</si>
  <si>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</si>
  <si>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</si>
  <si>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</si>
  <si>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</si>
  <si>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</si>
  <si>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</si>
  <si>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</si>
  <si>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</si>
  <si>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</si>
  <si>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</si>
  <si>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</si>
  <si>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</si>
  <si>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</si>
  <si>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</si>
  <si>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</si>
  <si>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</si>
  <si>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</si>
  <si>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</si>
  <si>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</si>
  <si>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</si>
  <si>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</si>
  <si>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</si>
  <si>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</si>
  <si>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</si>
  <si>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</si>
  <si>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</si>
  <si>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</si>
  <si>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</si>
  <si>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</si>
  <si>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</si>
  <si>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</si>
  <si>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</si>
  <si>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</si>
  <si>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</si>
  <si>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</si>
  <si>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</si>
  <si>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</si>
  <si>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</si>
  <si>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</si>
  <si>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</si>
  <si>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</si>
  <si>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</si>
  <si>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</si>
  <si>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</si>
  <si>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</si>
  <si>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</si>
  <si>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</si>
  <si>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</si>
  <si>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</si>
  <si>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</si>
  <si>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</si>
  <si>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</si>
  <si>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</si>
  <si>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</si>
  <si>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</si>
  <si>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</si>
  <si>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</si>
  <si>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</si>
  <si>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</si>
  <si>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</si>
  <si>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</si>
  <si>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</si>
  <si>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</si>
  <si>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</si>
  <si>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</si>
  <si>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</si>
  <si>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</si>
  <si>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</si>
  <si>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</si>
  <si>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</si>
  <si>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</si>
  <si>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</si>
  <si>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</si>
  <si>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</si>
  <si>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</si>
  <si>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</si>
  <si>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</si>
  <si>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</si>
  <si>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</si>
  <si>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</si>
  <si>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</si>
  <si>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</si>
  <si>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</si>
  <si>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</si>
  <si>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</si>
  <si>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</si>
  <si>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</si>
  <si>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</si>
  <si>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</si>
  <si>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</si>
  <si>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</si>
  <si>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</si>
  <si>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</si>
  <si>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</si>
  <si>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</si>
  <si>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</si>
  <si>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</si>
  <si>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</si>
  <si>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</si>
  <si>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</si>
  <si>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</si>
  <si>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</si>
  <si>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</si>
  <si>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</si>
  <si>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</si>
  <si>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</si>
  <si>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</si>
  <si>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</si>
  <si>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</si>
  <si>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</si>
  <si>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</si>
  <si>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</si>
  <si>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</si>
  <si>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</si>
  <si>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</si>
  <si>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</si>
  <si>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</si>
  <si>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</si>
  <si>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</si>
  <si>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</si>
  <si>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</si>
  <si>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</si>
  <si>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</si>
  <si>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</si>
  <si>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</si>
  <si>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</si>
  <si>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</si>
  <si>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</si>
  <si>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</si>
  <si>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</si>
  <si>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</si>
  <si>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</si>
  <si>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</si>
  <si>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</si>
  <si>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</si>
  <si>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</si>
  <si>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</si>
  <si>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</si>
  <si>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</si>
  <si>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</si>
  <si>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</si>
  <si>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</si>
  <si>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</si>
  <si>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</si>
  <si>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</si>
  <si>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</si>
  <si>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</si>
  <si>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</si>
  <si>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</si>
  <si>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</si>
  <si>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</si>
  <si>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</si>
  <si>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</si>
  <si>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</si>
  <si>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</si>
  <si>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</si>
  <si>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</si>
  <si>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</si>
  <si>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</si>
  <si>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</si>
  <si>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</si>
  <si>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</si>
  <si>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</si>
  <si>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</si>
  <si>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</si>
  <si>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</si>
  <si>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</si>
  <si>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</si>
  <si>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</si>
  <si>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</si>
  <si>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</si>
  <si>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</si>
  <si>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</si>
  <si>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</si>
  <si>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</si>
  <si>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</si>
  <si>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</si>
  <si>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</si>
  <si>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</si>
  <si>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</si>
  <si>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</si>
  <si>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</si>
  <si>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</si>
  <si>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</si>
  <si>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</si>
  <si>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</si>
  <si>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</si>
  <si>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</si>
  <si>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</si>
  <si>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</si>
  <si>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</si>
  <si>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</si>
  <si>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</si>
  <si>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</si>
  <si>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</si>
  <si>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</si>
  <si>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</si>
  <si>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</si>
  <si>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</si>
  <si>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</si>
  <si>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</si>
  <si>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</si>
  <si>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</si>
  <si>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</si>
  <si>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</si>
  <si>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</si>
  <si>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</si>
  <si>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</si>
  <si>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</si>
  <si>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</si>
  <si>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</si>
  <si>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</si>
  <si>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</si>
  <si>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</si>
  <si>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</si>
  <si>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</si>
  <si>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</si>
  <si>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</si>
  <si>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</si>
  <si>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</si>
  <si>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</si>
  <si>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</si>
  <si>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</si>
  <si>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</si>
  <si>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</si>
  <si>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</si>
  <si>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</si>
  <si>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</si>
  <si>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</si>
  <si>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</si>
  <si>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</si>
  <si>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</si>
  <si>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</si>
  <si>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</si>
  <si>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</si>
  <si>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</si>
  <si>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</si>
  <si>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</si>
  <si>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</si>
  <si>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</si>
  <si>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</si>
  <si>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</si>
  <si>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</si>
  <si>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</si>
  <si>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</si>
  <si>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</si>
  <si>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</si>
  <si>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</si>
  <si>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</si>
  <si>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</si>
  <si>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</si>
  <si>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</si>
  <si>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</si>
  <si>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</si>
  <si>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</si>
  <si>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</si>
  <si>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</si>
  <si>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</si>
  <si>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</si>
  <si>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</si>
  <si>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</si>
  <si>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</si>
  <si>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</si>
  <si>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</si>
  <si>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</si>
  <si>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</si>
  <si>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</si>
  <si>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</si>
  <si>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</si>
  <si>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</si>
  <si>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</si>
  <si>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</si>
  <si>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</si>
  <si>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</si>
  <si>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</si>
  <si>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</si>
  <si>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</si>
  <si>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</si>
  <si>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</si>
  <si>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</si>
  <si>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</si>
  <si>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</si>
  <si>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</si>
  <si>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</si>
  <si>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</si>
  <si>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</si>
  <si>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</si>
  <si>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</si>
  <si>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</si>
  <si>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</si>
  <si>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</si>
  <si>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</si>
  <si>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</si>
  <si>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</si>
  <si>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</si>
  <si>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</si>
  <si>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</si>
  <si>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</si>
  <si>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</si>
  <si>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</si>
  <si>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</si>
  <si>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</si>
  <si>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</si>
  <si>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</si>
  <si>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</si>
  <si>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</si>
  <si>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</si>
  <si>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</si>
  <si>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</si>
  <si>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</si>
  <si>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</si>
  <si>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</si>
  <si>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</si>
  <si>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</si>
  <si>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</si>
  <si>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</si>
  <si>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</si>
  <si>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</si>
  <si>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</si>
  <si>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</si>
  <si>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</si>
  <si>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</si>
  <si>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</si>
  <si>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</si>
  <si>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</si>
  <si>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</si>
  <si>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</si>
  <si>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</si>
  <si>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</si>
  <si>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</si>
  <si>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</si>
  <si>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</si>
  <si>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</si>
  <si>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</si>
  <si>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</si>
  <si>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</si>
  <si>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</si>
  <si>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</si>
  <si>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</si>
  <si>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</si>
  <si>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</si>
  <si>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</si>
  <si>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</si>
  <si>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</si>
  <si>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</si>
  <si>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</si>
  <si>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</si>
  <si>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</si>
  <si>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</si>
  <si>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</si>
  <si>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</si>
  <si>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</si>
  <si>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</si>
  <si>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</si>
  <si>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</si>
  <si>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</si>
  <si>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</si>
  <si>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</si>
  <si>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</si>
  <si>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</si>
  <si>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</si>
  <si>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</si>
  <si>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</si>
  <si>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</si>
  <si>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</si>
  <si>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</si>
  <si>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</si>
  <si>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</si>
  <si>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</si>
  <si>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</si>
  <si>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</si>
  <si>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</si>
  <si>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</si>
  <si>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</si>
  <si>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</si>
  <si>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</si>
  <si>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</si>
  <si>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</si>
  <si>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</si>
  <si>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</si>
  <si>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</si>
  <si>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</si>
  <si>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</si>
  <si>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</si>
  <si>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</si>
  <si>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</si>
  <si>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</si>
  <si>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</si>
  <si>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</si>
  <si>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</si>
  <si>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</si>
  <si>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</si>
  <si>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</si>
  <si>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</si>
  <si>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</si>
  <si>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</si>
  <si>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</si>
  <si>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</si>
  <si>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</si>
  <si>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</si>
  <si>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</si>
  <si>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</si>
  <si>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</si>
  <si>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</si>
  <si>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</si>
  <si>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</si>
  <si>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</si>
  <si>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</si>
  <si>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</si>
  <si>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</si>
  <si>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</si>
  <si>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</si>
  <si>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</si>
  <si>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</si>
  <si>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</si>
  <si>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</si>
  <si>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</si>
  <si>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</si>
  <si>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</si>
  <si>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</si>
  <si>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</si>
  <si>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</si>
  <si>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</si>
  <si>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</si>
  <si>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</si>
  <si>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</si>
  <si>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</si>
  <si>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</si>
  <si>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</si>
  <si>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</si>
  <si>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</si>
  <si>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</si>
  <si>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</si>
  <si>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</si>
  <si>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</si>
  <si>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</si>
  <si>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</si>
  <si>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</si>
  <si>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</si>
  <si>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</si>
  <si>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</si>
  <si>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</si>
  <si>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</si>
  <si>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</si>
  <si>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</si>
  <si>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</si>
  <si>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</si>
  <si>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</si>
  <si>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</si>
  <si>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</si>
  <si>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</si>
  <si>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</si>
  <si>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</si>
  <si>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</si>
  <si>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</si>
  <si>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</si>
  <si>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</si>
  <si>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</si>
  <si>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</si>
  <si>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</si>
  <si>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</si>
  <si>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</si>
  <si>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</si>
  <si>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</si>
  <si>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</si>
  <si>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</si>
  <si>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</si>
  <si>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</si>
  <si>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</si>
  <si>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</si>
  <si>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</si>
  <si>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</si>
  <si>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</si>
  <si>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</si>
  <si>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</si>
  <si>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</si>
  <si>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</si>
  <si>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</si>
  <si>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</si>
  <si>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</si>
  <si>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</si>
  <si>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</si>
  <si>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</si>
  <si>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</si>
  <si>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</si>
  <si>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</si>
  <si>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</si>
  <si>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</si>
  <si>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</si>
  <si>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</si>
  <si>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</si>
  <si>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</si>
  <si>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</si>
  <si>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</si>
  <si>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</si>
  <si>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</si>
  <si>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</si>
  <si>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</si>
  <si>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</si>
  <si>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</si>
  <si>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</si>
  <si>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</si>
  <si>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</si>
  <si>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</si>
  <si>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</si>
  <si>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</si>
  <si>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</si>
  <si>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</si>
  <si>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</si>
  <si>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</si>
  <si>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</si>
  <si>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</si>
  <si>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</si>
  <si>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</si>
  <si>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</si>
  <si>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</si>
  <si>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</si>
  <si>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</si>
  <si>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</si>
  <si>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</si>
  <si>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</si>
  <si>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</si>
  <si>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</si>
  <si>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</si>
  <si>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</si>
  <si>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</si>
  <si>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</si>
  <si>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</si>
  <si>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</si>
  <si>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</si>
  <si>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</si>
  <si>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</si>
  <si>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</si>
  <si>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</si>
  <si>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</si>
  <si>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</si>
  <si>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</si>
  <si>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</si>
  <si>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</si>
  <si>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</si>
  <si>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</si>
  <si>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</si>
  <si>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</si>
  <si>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</si>
  <si>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</si>
  <si>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</si>
  <si>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</si>
  <si>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</si>
  <si>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</si>
  <si>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</si>
  <si>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</si>
  <si>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</si>
  <si>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</si>
  <si>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</si>
  <si>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</si>
  <si>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</si>
  <si>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</si>
  <si>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</si>
  <si>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</si>
  <si>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</si>
  <si>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</si>
  <si>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</si>
  <si>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</si>
  <si>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</si>
  <si>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</si>
  <si>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</si>
  <si>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</si>
  <si>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</si>
  <si>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</si>
  <si>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</si>
  <si>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</si>
  <si>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</si>
  <si>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</si>
  <si>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</si>
  <si>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</si>
  <si>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</si>
  <si>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</si>
  <si>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</si>
  <si>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</si>
  <si>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</si>
  <si>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</si>
  <si>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</si>
  <si>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</si>
  <si>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</si>
  <si>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</si>
  <si>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</si>
  <si>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</si>
  <si>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</si>
  <si>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</si>
  <si>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</si>
  <si>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</si>
  <si>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</si>
  <si>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</si>
  <si>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</si>
  <si>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</si>
  <si>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</si>
  <si>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</si>
  <si>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</si>
  <si>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</si>
  <si>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</si>
  <si>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</si>
  <si>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</si>
  <si>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</si>
  <si>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</si>
  <si>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</si>
  <si>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</si>
  <si>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</si>
  <si>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</si>
  <si>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</si>
  <si>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</si>
  <si>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</si>
  <si>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</si>
  <si>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</si>
  <si>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</si>
  <si>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</si>
  <si>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</si>
  <si>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</si>
  <si>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</si>
  <si>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</si>
  <si>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</si>
  <si>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</si>
  <si>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</si>
  <si>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</si>
  <si>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</si>
  <si>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</si>
  <si>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</si>
  <si>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</si>
  <si>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</si>
  <si>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</si>
  <si>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</si>
  <si>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</si>
  <si>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</si>
  <si>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</si>
  <si>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</si>
  <si>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</si>
  <si>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</si>
  <si>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</si>
  <si>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</si>
  <si>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</si>
  <si>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</si>
  <si>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</si>
  <si>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</si>
  <si>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</si>
  <si>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</si>
  <si>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</si>
  <si>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</si>
  <si>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</si>
  <si>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</si>
  <si>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</si>
  <si>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</si>
  <si>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</si>
  <si>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</si>
  <si>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</si>
  <si>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</si>
  <si>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</si>
  <si>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</si>
  <si>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</si>
  <si>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</si>
  <si>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</si>
  <si>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</si>
  <si>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</si>
  <si>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</si>
  <si>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</si>
  <si>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</si>
  <si>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</si>
  <si>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</si>
  <si>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</si>
  <si>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</si>
  <si>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</si>
  <si>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</si>
  <si>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</si>
  <si>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</si>
  <si>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</si>
  <si>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</si>
  <si>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</si>
  <si>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</si>
  <si>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</si>
  <si>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</si>
  <si>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</si>
  <si>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</si>
  <si>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</si>
  <si>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</si>
  <si>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</si>
  <si>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</si>
  <si>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</si>
  <si>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</si>
  <si>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</si>
  <si>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</si>
  <si>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</si>
  <si>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</si>
  <si>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</si>
  <si>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</si>
  <si>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</si>
  <si>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</si>
  <si>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</si>
  <si>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</si>
  <si>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</si>
  <si>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</si>
  <si>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</si>
  <si>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</si>
  <si>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</si>
  <si>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</si>
  <si>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</si>
  <si>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</si>
  <si>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</si>
  <si>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</si>
  <si>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</si>
  <si>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</si>
  <si>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</si>
  <si>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</si>
  <si>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</si>
  <si>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</si>
  <si>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</si>
  <si>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</si>
  <si>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</si>
  <si>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</si>
  <si>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</si>
  <si>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</si>
  <si>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</si>
  <si>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</si>
  <si>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</si>
  <si>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</si>
  <si>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</si>
  <si>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</si>
  <si>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</si>
  <si>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</si>
  <si>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</si>
  <si>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</si>
  <si>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</si>
  <si>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</si>
  <si>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</si>
  <si>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</si>
  <si>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</si>
  <si>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</si>
  <si>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</si>
  <si>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</si>
  <si>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</si>
  <si>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</si>
  <si>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</si>
  <si>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</si>
  <si>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</si>
  <si>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</si>
  <si>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</si>
  <si>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</si>
  <si>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</si>
  <si>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</si>
  <si>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</si>
  <si>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</si>
  <si>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</si>
  <si>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</si>
  <si>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</si>
  <si>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</si>
  <si>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</si>
  <si>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</si>
  <si>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</si>
  <si>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</si>
  <si>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</si>
  <si>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</si>
  <si>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</si>
  <si>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</si>
  <si>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</si>
  <si>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</si>
  <si>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</si>
  <si>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</si>
  <si>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</si>
  <si>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</si>
  <si>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</si>
  <si>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</si>
  <si>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</si>
  <si>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</si>
  <si>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</si>
  <si>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</si>
  <si>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</si>
  <si>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</si>
  <si>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</si>
  <si>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</si>
  <si>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</si>
  <si>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</si>
  <si>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</si>
  <si>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</si>
  <si>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</si>
  <si>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</si>
  <si>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</si>
  <si>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</si>
  <si>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</si>
  <si>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</si>
  <si>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</si>
  <si>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</si>
  <si>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</si>
  <si>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</si>
  <si>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</si>
  <si>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</si>
  <si>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</si>
  <si>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</si>
  <si>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</si>
  <si>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</si>
  <si>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</si>
  <si>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</si>
  <si>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</si>
  <si>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</si>
  <si>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</si>
  <si>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</si>
  <si>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</si>
  <si>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</si>
  <si>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</si>
  <si>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</si>
  <si>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</si>
  <si>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</si>
  <si>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</si>
  <si>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</si>
  <si>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</si>
  <si>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</si>
  <si>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</si>
  <si>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</si>
  <si>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</si>
  <si>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</si>
  <si>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</si>
  <si>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</si>
  <si>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</si>
  <si>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</si>
  <si>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</si>
  <si>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</si>
  <si>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</si>
  <si>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</si>
  <si>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</si>
  <si>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</si>
  <si>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</si>
  <si>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</si>
  <si>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</si>
  <si>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</si>
  <si>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</si>
  <si>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</si>
  <si>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</si>
  <si>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</si>
  <si>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</si>
  <si>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</si>
  <si>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</si>
  <si>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</si>
  <si>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</si>
  <si>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</si>
  <si>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</si>
  <si>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</si>
  <si>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</si>
  <si>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</si>
  <si>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</si>
  <si>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</si>
  <si>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</si>
  <si>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</si>
  <si>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</si>
  <si>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</si>
  <si>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</si>
  <si>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</si>
  <si>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</si>
  <si>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</si>
  <si>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</si>
  <si>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</si>
  <si>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</si>
  <si>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</si>
  <si>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</si>
  <si>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</si>
  <si>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</si>
  <si>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</si>
  <si>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</si>
  <si>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</si>
  <si>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</si>
  <si>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</si>
  <si>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</si>
  <si>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</si>
  <si>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</si>
  <si>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</si>
  <si>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</si>
  <si>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</si>
  <si>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</si>
  <si>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</si>
  <si>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</si>
  <si>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</si>
  <si>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</si>
  <si>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</si>
  <si>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</si>
  <si>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</si>
  <si>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</si>
  <si>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</si>
  <si>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</si>
  <si>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</si>
  <si>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</si>
  <si>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</si>
  <si>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</si>
  <si>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</si>
  <si>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</si>
  <si>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</si>
  <si>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</si>
  <si>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</si>
  <si>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</si>
  <si>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</si>
  <si>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</si>
  <si>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</si>
  <si>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</si>
  <si>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</si>
  <si>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</si>
  <si>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</si>
  <si>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</si>
  <si>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</si>
  <si>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</si>
  <si>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</si>
  <si>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</si>
  <si>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</si>
  <si>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</si>
  <si>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</si>
  <si>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</si>
  <si>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</si>
  <si>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</si>
  <si>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</si>
  <si>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</si>
  <si>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</si>
  <si>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</si>
  <si>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</si>
  <si>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</si>
  <si>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</si>
  <si>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</si>
  <si>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</si>
  <si>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</si>
  <si>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</si>
  <si>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</si>
  <si>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</si>
  <si>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</si>
  <si>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</si>
  <si>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</si>
  <si>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</si>
  <si>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</si>
  <si>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</si>
  <si>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</si>
  <si>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</si>
  <si>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</si>
  <si>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</si>
  <si>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</si>
  <si>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</si>
  <si>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</si>
  <si>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</si>
  <si>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</si>
  <si>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</si>
  <si>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</si>
  <si>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</si>
  <si>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</si>
  <si>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</si>
  <si>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</si>
  <si>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</si>
  <si>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</si>
  <si>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</si>
  <si>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</si>
  <si>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</si>
  <si>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</si>
  <si>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</si>
  <si>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</si>
  <si>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</si>
  <si>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</si>
  <si>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</si>
  <si>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</si>
  <si>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</si>
  <si>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</si>
  <si>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</si>
  <si>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</si>
  <si>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</si>
  <si>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</si>
  <si>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</si>
  <si>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</si>
  <si>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</si>
  <si>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</si>
  <si>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</si>
  <si>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</si>
  <si>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</si>
  <si>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</si>
  <si>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</si>
  <si>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</si>
  <si>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</si>
  <si>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</si>
  <si>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</si>
  <si>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</si>
  <si>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</si>
  <si>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</si>
  <si>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</si>
  <si>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</si>
  <si>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</si>
  <si>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</si>
  <si>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</si>
  <si>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</si>
  <si>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</si>
  <si>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</si>
  <si>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</si>
  <si>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</si>
  <si>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</si>
  <si>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</si>
  <si>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</si>
  <si>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</si>
  <si>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</si>
  <si>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</si>
  <si>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</si>
  <si>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</si>
  <si>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</si>
  <si>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</si>
  <si>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</si>
  <si>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</si>
  <si>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</si>
  <si>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</si>
  <si>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</si>
  <si>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</si>
  <si>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</si>
  <si>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</si>
  <si>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</si>
  <si>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</si>
  <si>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</si>
  <si>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</si>
  <si>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</si>
  <si>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</si>
  <si>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</si>
  <si>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</si>
  <si>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</si>
  <si>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</si>
  <si>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</si>
  <si>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</si>
  <si>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</si>
  <si>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</si>
  <si>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</si>
  <si>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</si>
  <si>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</si>
  <si>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</si>
  <si>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</si>
  <si>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</si>
  <si>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</si>
  <si>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</si>
  <si>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</si>
  <si>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</si>
  <si>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</si>
  <si>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</si>
  <si>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</si>
  <si>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</si>
  <si>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</si>
  <si>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</si>
  <si>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</si>
  <si>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</si>
  <si>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</si>
  <si>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</si>
  <si>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</si>
  <si>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</si>
  <si>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</si>
  <si>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</si>
  <si>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</si>
  <si>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</si>
  <si>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</si>
  <si>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</si>
  <si>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</si>
  <si>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</si>
  <si>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</si>
  <si>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</si>
  <si>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</si>
  <si>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</si>
  <si>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</si>
  <si>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</si>
  <si>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</si>
  <si>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</si>
  <si>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</si>
  <si>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</si>
  <si>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</si>
  <si>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</si>
  <si>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</si>
  <si>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</si>
  <si>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</si>
  <si>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</si>
  <si>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</si>
  <si>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</si>
  <si>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</si>
  <si>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</si>
  <si>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</si>
  <si>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</si>
  <si>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</si>
  <si>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</si>
  <si>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</si>
  <si>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</si>
  <si>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</si>
  <si>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</si>
  <si>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</si>
  <si>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</si>
  <si>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</si>
  <si>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</si>
  <si>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</si>
  <si>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</si>
  <si>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</si>
  <si>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</si>
  <si>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</si>
  <si>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</si>
  <si>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</si>
  <si>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</si>
  <si>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</si>
  <si>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</si>
  <si>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</si>
  <si>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</si>
  <si>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</si>
  <si>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</si>
  <si>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</si>
  <si>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</si>
  <si>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</si>
  <si>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</si>
  <si>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</si>
  <si>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</si>
  <si>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</si>
  <si>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</si>
  <si>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</si>
  <si>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</si>
  <si>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</si>
  <si>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</si>
  <si>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</si>
  <si>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</si>
  <si>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</si>
  <si>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</si>
  <si>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</si>
  <si>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</si>
  <si>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</si>
  <si>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</si>
  <si>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</si>
  <si>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</si>
  <si>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</si>
  <si>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</si>
  <si>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</si>
  <si>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</si>
  <si>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</si>
  <si>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</si>
  <si>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</si>
  <si>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</si>
  <si>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</si>
  <si>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</si>
  <si>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</si>
  <si>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</si>
  <si>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</si>
  <si>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</si>
  <si>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</si>
  <si>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</si>
  <si>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</si>
  <si>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</si>
  <si>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</si>
  <si>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</si>
  <si>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</si>
  <si>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</si>
  <si>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</si>
  <si>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</si>
  <si>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</si>
  <si>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</si>
  <si>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</si>
  <si>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</si>
  <si>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</si>
  <si>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</si>
  <si>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</si>
  <si>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</si>
  <si>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</si>
  <si>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</si>
  <si>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</si>
  <si>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</si>
  <si>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</si>
  <si>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</si>
  <si>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</si>
  <si>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</si>
  <si>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</si>
  <si>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</si>
  <si>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</si>
  <si>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</si>
  <si>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</si>
  <si>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</si>
  <si>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</si>
  <si>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</si>
  <si>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</si>
  <si>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</si>
  <si>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</si>
  <si>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</si>
  <si>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</si>
  <si>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</si>
  <si>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</si>
  <si>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</si>
  <si>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</si>
  <si>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</si>
  <si>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</si>
  <si>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</si>
  <si>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</si>
  <si>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</si>
  <si>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</si>
  <si>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</si>
  <si>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</si>
  <si>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</si>
  <si>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</si>
  <si>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</si>
  <si>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</si>
  <si>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</si>
  <si>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</si>
  <si>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</si>
  <si>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</si>
  <si>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</si>
  <si>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</si>
  <si>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</si>
  <si>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</si>
  <si>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</si>
  <si>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</si>
  <si>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</si>
  <si>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</si>
  <si>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</si>
  <si>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</si>
  <si>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</si>
  <si>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</si>
  <si>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</si>
  <si>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</si>
  <si>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</si>
  <si>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</si>
  <si>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</si>
  <si>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</si>
  <si>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</si>
  <si>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</si>
  <si>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</si>
  <si>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</si>
  <si>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</si>
  <si>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</si>
  <si>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</si>
  <si>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</si>
  <si>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</si>
  <si>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</si>
  <si>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</si>
  <si>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</si>
  <si>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</si>
  <si>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</si>
  <si>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</si>
  <si>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</si>
  <si>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</si>
  <si>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</si>
  <si>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</si>
  <si>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</si>
  <si>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</si>
  <si>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</si>
  <si>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</si>
  <si>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</si>
  <si>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</si>
  <si>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</si>
  <si>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</si>
  <si>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</si>
  <si>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</si>
  <si>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</si>
  <si>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</si>
  <si>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</si>
  <si>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</si>
  <si>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</si>
  <si>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</si>
  <si>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</si>
  <si>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</si>
  <si>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</si>
  <si>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</si>
  <si>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</si>
  <si>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</si>
  <si>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</si>
  <si>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</si>
  <si>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</si>
  <si>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</si>
  <si>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</si>
  <si>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</si>
  <si>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</si>
  <si>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</si>
  <si>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</si>
  <si>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</si>
  <si>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</si>
  <si>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</si>
  <si>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</si>
  <si>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</si>
  <si>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</si>
  <si>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</si>
  <si>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</si>
  <si>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</si>
  <si>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</si>
  <si>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</si>
  <si>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</si>
  <si>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</si>
  <si>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</si>
  <si>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</si>
  <si>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</si>
  <si>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</si>
  <si>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</si>
  <si>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</si>
  <si>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</si>
  <si>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</si>
  <si>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</si>
  <si>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</si>
  <si>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</si>
  <si>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</si>
  <si>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</si>
  <si>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</si>
  <si>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</si>
  <si>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</si>
  <si>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</si>
  <si>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</si>
  <si>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</si>
  <si>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</si>
  <si>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</si>
  <si>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</si>
  <si>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</si>
  <si>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</si>
  <si>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</si>
  <si>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</si>
  <si>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</si>
  <si>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</si>
  <si>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</si>
  <si>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</si>
  <si>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</si>
  <si>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</si>
  <si>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</si>
  <si>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</si>
  <si>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</si>
  <si>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</si>
  <si>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</si>
  <si>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</si>
  <si>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</si>
  <si>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</si>
  <si>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</si>
  <si>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</si>
  <si>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</si>
  <si>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</si>
  <si>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</si>
  <si>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</si>
  <si>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</si>
  <si>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</si>
  <si>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</si>
  <si>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</si>
  <si>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</si>
  <si>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</si>
  <si>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</si>
  <si>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</si>
  <si>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</si>
  <si>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</si>
  <si>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</si>
  <si>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</si>
  <si>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</si>
  <si>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</si>
  <si>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</si>
  <si>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</si>
  <si>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</si>
  <si>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</si>
  <si>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</si>
  <si>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</si>
  <si>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</si>
  <si>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</si>
  <si>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</si>
  <si>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</si>
  <si>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</si>
  <si>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</si>
  <si>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</si>
  <si>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</si>
  <si>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</si>
  <si>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</si>
  <si>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</si>
  <si>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</si>
  <si>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</si>
  <si>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</si>
  <si>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</si>
  <si>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</si>
  <si>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</si>
  <si>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</si>
  <si>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</si>
  <si>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</si>
  <si>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</si>
  <si>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</si>
  <si>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</si>
  <si>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</si>
  <si>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</si>
  <si>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</si>
  <si>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</si>
  <si>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</si>
  <si>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</si>
  <si>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</si>
  <si>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</si>
  <si>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</si>
  <si>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</si>
  <si>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</si>
  <si>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</si>
  <si>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</si>
  <si>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</si>
  <si>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</si>
  <si>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</si>
  <si>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</si>
  <si>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</si>
  <si>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</si>
  <si>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</si>
  <si>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</si>
  <si>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</si>
  <si>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</si>
  <si>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</si>
  <si>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</si>
  <si>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</si>
  <si>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</si>
  <si>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</si>
  <si>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</si>
  <si>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</si>
  <si>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</si>
  <si>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</si>
  <si>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</si>
  <si>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</si>
  <si>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</si>
  <si>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</si>
  <si>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</si>
  <si>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</si>
  <si>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</si>
  <si>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</si>
  <si>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</si>
  <si>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</si>
  <si>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</si>
  <si>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</si>
  <si>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</si>
  <si>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</si>
  <si>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</si>
  <si>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</si>
  <si>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</si>
  <si>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</si>
  <si>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</si>
  <si>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</si>
  <si>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</si>
  <si>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</si>
  <si>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</si>
  <si>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</si>
  <si>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</si>
  <si>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</si>
  <si>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</si>
  <si>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</si>
  <si>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</si>
  <si>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</si>
  <si>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</si>
  <si>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</si>
  <si>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</si>
  <si>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</si>
  <si>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</si>
  <si>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</si>
  <si>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</si>
  <si>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</si>
  <si>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</si>
  <si>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</si>
  <si>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</si>
  <si>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</si>
  <si>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</si>
  <si>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</si>
  <si>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</si>
  <si>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</si>
  <si>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</si>
  <si>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</si>
  <si>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</si>
  <si>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</si>
  <si>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</si>
  <si>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</si>
  <si>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</si>
  <si>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</si>
  <si>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</si>
  <si>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</si>
  <si>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</si>
  <si>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</si>
  <si>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</si>
  <si>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</si>
  <si>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</si>
  <si>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</si>
  <si>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</si>
  <si>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</si>
  <si>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</si>
  <si>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</si>
  <si>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</si>
  <si>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</si>
  <si>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</si>
  <si>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</si>
  <si>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</si>
  <si>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</si>
  <si>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</si>
  <si>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</si>
  <si>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</si>
  <si>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</si>
  <si>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</si>
  <si>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</si>
  <si>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</si>
  <si>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</si>
  <si>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</si>
  <si>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</si>
  <si>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</si>
  <si>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</si>
  <si>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</si>
  <si>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</si>
  <si>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</si>
  <si>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</si>
  <si>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</si>
  <si>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</si>
  <si>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</si>
  <si>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</si>
  <si>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</si>
  <si>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</si>
  <si>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</si>
  <si>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</si>
  <si>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</si>
  <si>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</si>
  <si>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</si>
  <si>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</si>
  <si>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</si>
  <si>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</si>
  <si>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</si>
  <si>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</si>
  <si>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</si>
  <si>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</si>
  <si>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</si>
  <si>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</si>
  <si>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</si>
  <si>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</si>
  <si>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</si>
  <si>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</si>
  <si>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</si>
  <si>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</si>
  <si>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</si>
  <si>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</si>
  <si>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</si>
  <si>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</si>
  <si>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</si>
  <si>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</si>
  <si>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</si>
  <si>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</si>
  <si>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</si>
  <si>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</si>
  <si>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</si>
  <si>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</si>
  <si>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</si>
  <si>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</si>
  <si>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</si>
  <si>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</si>
  <si>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</si>
  <si>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</si>
  <si>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</si>
  <si>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</si>
  <si>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</si>
  <si>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</si>
  <si>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</si>
  <si>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</si>
  <si>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</si>
  <si>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</si>
  <si>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</si>
  <si>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</si>
  <si>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</si>
  <si>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</si>
  <si>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</si>
  <si>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</si>
  <si>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</si>
  <si>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</si>
  <si>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</si>
  <si>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</si>
  <si>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</si>
  <si>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</si>
  <si>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</si>
  <si>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</si>
  <si>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</si>
  <si>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</si>
  <si>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</si>
  <si>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</si>
  <si>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</si>
  <si>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</si>
  <si>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</si>
  <si>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</si>
  <si>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</si>
  <si>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</si>
  <si>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</si>
  <si>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</si>
  <si>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</si>
  <si>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</si>
  <si>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</si>
  <si>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</si>
  <si>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</si>
  <si>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</si>
  <si>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</si>
  <si>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</si>
  <si>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</si>
  <si>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</si>
  <si>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</si>
  <si>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</si>
  <si>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</si>
  <si>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</si>
  <si>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</si>
  <si>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</si>
  <si>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</si>
  <si>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</si>
  <si>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</si>
  <si>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</si>
  <si>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</si>
  <si>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</si>
  <si>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</si>
  <si>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</si>
  <si>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</si>
  <si>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</si>
  <si>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</si>
  <si>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</si>
  <si>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</si>
  <si>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</si>
  <si>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</si>
  <si>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</si>
  <si>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</si>
  <si>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</si>
  <si>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</si>
  <si>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</si>
  <si>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</si>
  <si>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</si>
  <si>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</si>
  <si>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</si>
  <si>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</si>
  <si>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</si>
  <si>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</si>
  <si>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</si>
  <si>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</si>
  <si>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</si>
  <si>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</si>
  <si>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</si>
  <si>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</si>
  <si>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</si>
  <si>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</si>
  <si>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</si>
  <si>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</si>
  <si>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</si>
  <si>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</si>
  <si>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</si>
  <si>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</si>
  <si>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</si>
  <si>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</si>
  <si>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</si>
  <si>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</si>
  <si>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</si>
  <si>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</si>
  <si>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</si>
  <si>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</si>
  <si>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</si>
  <si>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</si>
  <si>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</si>
  <si>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</si>
  <si>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</si>
  <si>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</si>
  <si>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</si>
  <si>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</si>
  <si>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</si>
  <si>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</si>
  <si>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</si>
  <si>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</si>
  <si>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</si>
  <si>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</si>
  <si>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</si>
  <si>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</si>
  <si>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</si>
  <si>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</si>
  <si>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</si>
  <si>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</si>
  <si>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</si>
  <si>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</si>
  <si>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</si>
  <si>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</si>
  <si>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</si>
  <si>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</si>
  <si>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</si>
  <si>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</si>
  <si>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</si>
  <si>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</si>
  <si>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</si>
  <si>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</si>
  <si>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</si>
  <si>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</si>
  <si>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</si>
  <si>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</si>
  <si>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</si>
  <si>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</si>
  <si>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</si>
  <si>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</si>
  <si>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</si>
  <si>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</si>
  <si>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</si>
  <si>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</si>
  <si>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</si>
  <si>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</si>
  <si>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</si>
  <si>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</si>
  <si>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</si>
  <si>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</si>
  <si>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</si>
  <si>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</si>
  <si>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</si>
  <si>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</si>
  <si>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</si>
  <si>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</si>
  <si>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</si>
  <si>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</si>
  <si>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</si>
  <si>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</si>
  <si>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</si>
  <si>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</si>
  <si>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</si>
  <si>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</si>
  <si>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</si>
  <si>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</si>
  <si>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</si>
  <si>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</si>
  <si>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</si>
  <si>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</si>
  <si>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</si>
  <si>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</si>
  <si>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</si>
  <si>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</si>
  <si>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</si>
  <si>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</si>
  <si>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</si>
  <si>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</si>
  <si>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</si>
  <si>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</si>
  <si>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</si>
  <si>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</si>
  <si>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</si>
  <si>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</si>
  <si>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</si>
  <si>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</si>
  <si>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</si>
  <si>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</si>
  <si>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</si>
  <si>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</si>
  <si>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</si>
  <si>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</si>
  <si>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</si>
  <si>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</si>
  <si>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</si>
  <si>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</si>
  <si>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</si>
  <si>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</si>
  <si>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</si>
  <si>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</si>
  <si>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</si>
  <si>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</si>
  <si>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</si>
  <si>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</si>
  <si>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</si>
  <si>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</si>
  <si>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</si>
  <si>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</si>
  <si>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</si>
  <si>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</si>
  <si>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</si>
  <si>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</si>
  <si>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</si>
  <si>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</si>
  <si>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</si>
  <si>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</si>
  <si>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</si>
  <si>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</si>
  <si>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</si>
  <si>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</si>
  <si>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</si>
  <si>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</si>
  <si>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</si>
  <si>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</si>
  <si>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</si>
  <si>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</si>
  <si>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</si>
  <si>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</si>
  <si>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</si>
  <si>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</si>
  <si>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</si>
  <si>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</si>
  <si>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</si>
  <si>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</si>
  <si>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</si>
  <si>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</si>
  <si>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</si>
  <si>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</si>
  <si>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</si>
  <si>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</si>
  <si>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</si>
  <si>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</si>
  <si>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</si>
  <si>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</si>
  <si>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</si>
  <si>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</si>
  <si>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</si>
  <si>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</si>
  <si>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</si>
  <si>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</si>
  <si>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</si>
  <si>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</si>
  <si>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</si>
  <si>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</si>
  <si>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</si>
  <si>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</si>
  <si>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</si>
  <si>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</si>
  <si>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</si>
  <si>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</si>
  <si>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</si>
  <si>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</si>
  <si>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</si>
  <si>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</si>
  <si>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</si>
  <si>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</si>
  <si>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</si>
  <si>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</si>
  <si>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</si>
  <si>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</si>
  <si>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</si>
  <si>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</si>
  <si>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</si>
  <si>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</si>
  <si>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</si>
  <si>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</si>
  <si>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</si>
  <si>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</si>
  <si>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</si>
  <si>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</si>
  <si>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</si>
  <si>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</si>
  <si>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</si>
  <si>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</si>
  <si>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</si>
  <si>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</si>
  <si>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</si>
  <si>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</si>
  <si>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</si>
  <si>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</si>
  <si>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</si>
  <si>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</si>
  <si>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</si>
  <si>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</si>
  <si>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</si>
  <si>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</si>
  <si>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</si>
  <si>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</si>
  <si>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</si>
  <si>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</si>
  <si>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</si>
  <si>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</si>
  <si>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</si>
  <si>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</si>
  <si>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</si>
  <si>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</si>
  <si>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</si>
  <si>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</si>
  <si>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</si>
  <si>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</si>
  <si>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</si>
  <si>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</si>
  <si>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</si>
  <si>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</si>
  <si>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</si>
  <si>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</si>
  <si>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</si>
  <si>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</si>
  <si>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</si>
  <si>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</si>
  <si>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</si>
  <si>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</si>
  <si>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</si>
  <si>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</si>
  <si>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</si>
  <si>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</si>
  <si>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</si>
  <si>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</si>
  <si>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</si>
  <si>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</si>
  <si>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</si>
  <si>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</si>
  <si>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</si>
  <si>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</si>
  <si>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</si>
  <si>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</si>
  <si>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</si>
  <si>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</si>
  <si>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</si>
  <si>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</si>
  <si>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</si>
  <si>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</si>
  <si>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</si>
  <si>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</si>
  <si>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</si>
  <si>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</si>
  <si>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</si>
  <si>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</si>
  <si>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</si>
  <si>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</si>
  <si>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</si>
  <si>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</si>
  <si>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</si>
  <si>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</si>
  <si>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</si>
  <si>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</si>
  <si>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</si>
  <si>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</si>
  <si>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</si>
  <si>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</si>
  <si>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</si>
  <si>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</si>
  <si>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</si>
  <si>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</si>
  <si>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</si>
  <si>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</si>
  <si>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</si>
  <si>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</si>
  <si>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</si>
  <si>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</si>
  <si>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</si>
  <si>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</si>
  <si>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</si>
  <si>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</si>
  <si>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</si>
  <si>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</si>
  <si>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</si>
  <si>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</si>
  <si>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</si>
  <si>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</si>
  <si>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</si>
  <si>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</si>
  <si>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</si>
  <si>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</si>
  <si>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</si>
  <si>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</si>
  <si>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</si>
  <si>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</si>
  <si>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</si>
  <si>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</si>
  <si>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</si>
  <si>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</si>
  <si>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</si>
  <si>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</si>
  <si>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</si>
  <si>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</si>
  <si>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</si>
  <si>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</si>
  <si>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</si>
  <si>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</si>
  <si>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</si>
  <si>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</si>
  <si>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</si>
  <si>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</si>
  <si>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</si>
  <si>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</si>
  <si>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</si>
  <si>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</si>
  <si>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</si>
  <si>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</si>
  <si>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</si>
  <si>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</si>
  <si>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</si>
  <si>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</si>
  <si>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</si>
  <si>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</si>
  <si>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</si>
  <si>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</si>
  <si>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</si>
  <si>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</si>
  <si>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</si>
  <si>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</si>
  <si>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</si>
  <si>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</si>
  <si>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</si>
  <si>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</si>
  <si>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</si>
  <si>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</si>
  <si>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</si>
  <si>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</si>
  <si>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</si>
  <si>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</si>
  <si>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</si>
  <si>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</si>
  <si>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</si>
  <si>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</si>
  <si>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</si>
  <si>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</si>
  <si>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</si>
  <si>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</si>
  <si>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</si>
  <si>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</si>
  <si>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</si>
  <si>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</si>
  <si>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</si>
  <si>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</si>
  <si>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</si>
  <si>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</si>
  <si>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</si>
  <si>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</si>
  <si>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</si>
  <si>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</si>
  <si>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</si>
  <si>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</si>
  <si>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</si>
  <si>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</si>
  <si>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</si>
  <si>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</si>
  <si>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</si>
  <si>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</si>
  <si>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</si>
  <si>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</si>
  <si>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</si>
  <si>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</si>
  <si>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</si>
  <si>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</si>
  <si>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</si>
  <si>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</si>
  <si>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</si>
  <si>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</si>
  <si>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</si>
  <si>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</si>
  <si>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</si>
  <si>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</si>
  <si>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</si>
  <si>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</si>
  <si>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</si>
  <si>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</si>
  <si>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</si>
  <si>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</si>
  <si>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</si>
  <si>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</si>
  <si>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</si>
  <si>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</si>
  <si>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</si>
  <si>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</si>
  <si>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</si>
  <si>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</si>
  <si>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</si>
  <si>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</si>
  <si>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</si>
  <si>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</si>
  <si>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</si>
  <si>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</si>
  <si>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</si>
  <si>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</si>
  <si>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</si>
  <si>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</si>
  <si>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</si>
  <si>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</si>
  <si>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</si>
  <si>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</si>
  <si>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</si>
  <si>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</si>
  <si>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</si>
  <si>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</si>
  <si>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</si>
  <si>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</si>
  <si>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</si>
  <si>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</si>
  <si>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</si>
  <si>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</si>
  <si>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</si>
  <si>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</si>
  <si>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</si>
  <si>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</si>
  <si>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</si>
  <si>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</si>
  <si>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</si>
  <si>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</si>
  <si>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</si>
  <si>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</si>
  <si>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</si>
  <si>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</si>
  <si>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</si>
  <si>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</si>
  <si>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</si>
  <si>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</si>
  <si>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</si>
  <si>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</si>
  <si>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</si>
  <si>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</si>
  <si>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</si>
  <si>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</si>
  <si>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</si>
  <si>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</si>
  <si>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</si>
  <si>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</si>
  <si>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</si>
  <si>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</si>
  <si>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</si>
  <si>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</si>
  <si>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</si>
  <si>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</si>
  <si>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</si>
  <si>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</si>
  <si>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</si>
  <si>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</si>
  <si>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</si>
  <si>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</si>
  <si>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</si>
  <si>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</si>
  <si>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</si>
  <si>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</si>
  <si>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</si>
  <si>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</si>
  <si>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</si>
  <si>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</si>
  <si>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</si>
  <si>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</si>
  <si>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</si>
  <si>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</si>
  <si>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</si>
  <si>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</si>
  <si>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</si>
  <si>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</si>
  <si>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</si>
  <si>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</si>
  <si>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</si>
  <si>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</si>
  <si>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</si>
  <si>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</si>
  <si>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</si>
  <si>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</si>
  <si>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</si>
  <si>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</si>
  <si>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</si>
  <si>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</si>
  <si>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</si>
  <si>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</si>
  <si>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</si>
  <si>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</si>
  <si>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</si>
  <si>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</si>
  <si>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</si>
  <si>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</si>
  <si>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</si>
  <si>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</si>
  <si>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</si>
  <si>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</si>
  <si>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</si>
  <si>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</si>
  <si>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</si>
  <si>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</si>
  <si>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</si>
  <si>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</si>
  <si>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</si>
  <si>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</si>
  <si>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</si>
  <si>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</si>
  <si>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</si>
  <si>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</si>
  <si>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</si>
  <si>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</si>
  <si>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</si>
  <si>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</si>
  <si>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</si>
  <si>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</si>
  <si>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</si>
  <si>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</si>
  <si>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</si>
  <si>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</si>
  <si>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</si>
  <si>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</si>
  <si>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</si>
  <si>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</si>
  <si>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</si>
  <si>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</si>
  <si>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</si>
  <si>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</si>
  <si>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</si>
  <si>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</si>
  <si>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</si>
  <si>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</si>
  <si>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</si>
  <si>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</si>
  <si>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</si>
  <si>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</si>
  <si>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</si>
  <si>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</si>
  <si>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</si>
  <si>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</si>
  <si>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</si>
  <si>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</si>
  <si>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</si>
  <si>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</si>
  <si>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</si>
  <si>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</si>
  <si>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</si>
  <si>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</si>
  <si>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</si>
  <si>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</si>
  <si>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</si>
  <si>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</si>
  <si>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</si>
  <si>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</si>
  <si>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</si>
  <si>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</si>
  <si>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</si>
  <si>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</si>
  <si>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</si>
  <si>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</si>
  <si>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</si>
  <si>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</si>
  <si>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</si>
  <si>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</si>
  <si>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</si>
  <si>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</si>
  <si>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</si>
  <si>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</si>
  <si>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</si>
  <si>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</si>
  <si>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</si>
  <si>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</si>
  <si>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</si>
  <si>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</si>
  <si>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</si>
  <si>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</si>
  <si>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</si>
  <si>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</si>
  <si>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</si>
  <si>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</si>
  <si>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</si>
  <si>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</si>
  <si>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</si>
  <si>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</si>
  <si>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</si>
  <si>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</si>
  <si>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</si>
  <si>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</si>
  <si>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</si>
  <si>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</si>
  <si>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</si>
  <si>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</si>
  <si>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</si>
  <si>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</si>
  <si>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</si>
  <si>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</si>
  <si>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</si>
  <si>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</si>
  <si>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</si>
  <si>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</si>
  <si>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</si>
  <si>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</si>
  <si>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</si>
  <si>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</si>
  <si>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</si>
  <si>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</si>
  <si>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</si>
  <si>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</si>
  <si>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</si>
  <si>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</si>
  <si>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</si>
  <si>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</si>
  <si>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</si>
  <si>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</si>
  <si>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</si>
  <si>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</si>
  <si>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</si>
  <si>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</si>
  <si>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</si>
  <si>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</si>
  <si>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</si>
  <si>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</si>
  <si>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</si>
  <si>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</si>
  <si>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</si>
  <si>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</si>
  <si>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</si>
  <si>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</si>
  <si>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</si>
  <si>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</si>
  <si>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</si>
  <si>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</si>
  <si>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</si>
  <si>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</si>
  <si>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</si>
  <si>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</si>
  <si>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</si>
  <si>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</si>
  <si>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</si>
  <si>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</si>
  <si>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</si>
  <si>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</si>
  <si>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</si>
  <si>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</si>
  <si>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</si>
  <si>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</si>
  <si>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</si>
  <si>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</si>
  <si>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</si>
  <si>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</si>
  <si>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</si>
  <si>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</si>
  <si>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</si>
  <si>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</si>
  <si>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</si>
  <si>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</si>
  <si>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</si>
  <si>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</si>
  <si>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</si>
  <si>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</si>
  <si>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</si>
  <si>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</si>
  <si>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</si>
  <si>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</si>
  <si>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</si>
  <si>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</si>
  <si>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</si>
  <si>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</si>
  <si>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</si>
  <si>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</si>
  <si>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</si>
  <si>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</si>
  <si>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</si>
  <si>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</si>
  <si>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</si>
  <si>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</si>
  <si>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</si>
  <si>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</si>
  <si>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</si>
  <si>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</si>
  <si>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</si>
  <si>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</si>
  <si>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</si>
  <si>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</si>
  <si>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</si>
  <si>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</si>
  <si>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</si>
  <si>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</si>
  <si>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</si>
  <si>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</si>
  <si>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</si>
  <si>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</si>
  <si>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</si>
  <si>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</si>
  <si>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</si>
  <si>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</si>
  <si>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</si>
  <si>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</si>
  <si>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</si>
  <si>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</si>
  <si>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</si>
  <si>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</si>
  <si>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</si>
  <si>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</si>
  <si>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</si>
  <si>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</si>
  <si>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</si>
  <si>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</si>
  <si>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</si>
  <si>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</si>
  <si>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</si>
  <si>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</si>
  <si>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</si>
  <si>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</si>
  <si>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</si>
  <si>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</si>
  <si>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</si>
  <si>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</si>
  <si>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</si>
  <si>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</si>
  <si>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</si>
  <si>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</si>
  <si>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</si>
  <si>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</si>
  <si>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</si>
  <si>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</si>
  <si>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</si>
  <si>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</si>
  <si>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</si>
  <si>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</si>
  <si>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</si>
  <si>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</si>
  <si>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</si>
  <si>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</si>
  <si>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</si>
  <si>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</si>
  <si>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</si>
  <si>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</si>
  <si>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</si>
  <si>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</si>
  <si>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</si>
  <si>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</si>
  <si>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</si>
  <si>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</si>
  <si>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</si>
  <si>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</si>
  <si>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</si>
  <si>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</si>
  <si>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</si>
  <si>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</si>
  <si>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</si>
  <si>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</si>
  <si>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</si>
  <si>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</si>
  <si>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</si>
  <si>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</si>
  <si>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</si>
  <si>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</si>
  <si>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</si>
  <si>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</si>
  <si>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</si>
  <si>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</si>
  <si>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</si>
  <si>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</si>
  <si>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</si>
  <si>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</si>
  <si>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</si>
  <si>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</si>
  <si>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</si>
  <si>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</si>
  <si>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</si>
  <si>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</si>
  <si>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</si>
  <si>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</si>
  <si>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</si>
  <si>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</si>
  <si>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</si>
  <si>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</si>
  <si>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</si>
  <si>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</si>
  <si>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</si>
  <si>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</si>
  <si>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</si>
  <si>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</si>
  <si>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</si>
  <si>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</si>
  <si>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</si>
  <si>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</si>
  <si>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</si>
  <si>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</si>
  <si>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</si>
  <si>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</si>
  <si>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</si>
  <si>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</si>
  <si>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</si>
  <si>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</si>
  <si>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</si>
  <si>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</si>
  <si>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</si>
  <si>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</si>
  <si>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</si>
  <si>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</si>
  <si>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</si>
  <si>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</si>
  <si>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</si>
  <si>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</si>
  <si>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</si>
  <si>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</si>
  <si>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</si>
  <si>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</si>
  <si>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</si>
  <si>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</si>
  <si>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</si>
  <si>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</si>
  <si>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</si>
  <si>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</si>
  <si>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</si>
  <si>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</si>
  <si>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</si>
  <si>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</si>
  <si>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</si>
  <si>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</si>
  <si>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</si>
  <si>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</si>
  <si>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</si>
  <si>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</si>
  <si>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</si>
  <si>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</si>
  <si>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</si>
  <si>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</si>
  <si>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</si>
  <si>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</si>
  <si>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</si>
  <si>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</si>
  <si>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</si>
  <si>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</si>
  <si>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</si>
  <si>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</si>
  <si>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</si>
  <si>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</si>
  <si>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</si>
  <si>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</si>
  <si>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</si>
  <si>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</si>
  <si>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</si>
  <si>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</si>
  <si>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</si>
  <si>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</si>
  <si>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</si>
  <si>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</si>
  <si>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</si>
  <si>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</si>
  <si>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</si>
  <si>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</si>
  <si>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</si>
  <si>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</si>
  <si>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</si>
  <si>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</si>
  <si>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</si>
  <si>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</si>
  <si>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</si>
  <si>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</si>
  <si>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</si>
  <si>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</si>
  <si>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</si>
  <si>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</si>
  <si>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</si>
  <si>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</si>
  <si>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</si>
  <si>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</si>
  <si>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</si>
  <si>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</si>
  <si>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</si>
  <si>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</si>
  <si>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</si>
  <si>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</si>
  <si>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</si>
  <si>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</si>
  <si>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</si>
  <si>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</si>
  <si>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</si>
  <si>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</si>
  <si>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</si>
  <si>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</si>
  <si>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</si>
  <si>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</si>
  <si>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</si>
  <si>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</si>
  <si>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</si>
  <si>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</si>
  <si>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</si>
  <si>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</si>
  <si>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</si>
  <si>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</si>
  <si>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</si>
  <si>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</si>
  <si>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</si>
  <si>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</si>
  <si>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</si>
  <si>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</si>
  <si>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</si>
  <si>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</si>
  <si>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</si>
  <si>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</si>
  <si>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</si>
  <si>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</si>
  <si>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</si>
  <si>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</si>
  <si>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</si>
  <si>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</si>
  <si>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</si>
  <si>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</si>
  <si>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</si>
  <si>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</si>
  <si>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</si>
  <si>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</si>
  <si>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</si>
  <si>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</si>
  <si>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</si>
  <si>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</si>
  <si>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</si>
  <si>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</si>
  <si>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</si>
  <si>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</si>
  <si>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</si>
  <si>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</si>
  <si>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</si>
  <si>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</si>
  <si>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</si>
  <si>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</si>
  <si>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</si>
  <si>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</si>
  <si>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</si>
  <si>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</si>
  <si>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</si>
  <si>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</si>
  <si>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</si>
  <si>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</si>
  <si>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</si>
  <si>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</si>
  <si>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</si>
  <si>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</si>
  <si>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</si>
  <si>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</si>
  <si>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</si>
  <si>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</si>
  <si>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</si>
  <si>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</si>
  <si>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</si>
  <si>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</si>
  <si>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</si>
  <si>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</si>
  <si>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</si>
  <si>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</si>
  <si>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</si>
  <si>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</si>
  <si>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</si>
  <si>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</si>
  <si>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</si>
  <si>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</si>
  <si>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</si>
  <si>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</si>
  <si>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</si>
  <si>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</si>
  <si>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</si>
  <si>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</si>
  <si>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</si>
  <si>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</si>
  <si>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</si>
  <si>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</si>
  <si>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</si>
  <si>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</si>
  <si>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</si>
  <si>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</si>
  <si>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</si>
  <si>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</si>
  <si>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</si>
  <si>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</si>
  <si>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</si>
  <si>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</si>
  <si>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</si>
  <si>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</si>
  <si>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</si>
  <si>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</si>
  <si>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</si>
  <si>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</si>
  <si>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</si>
  <si>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</si>
  <si>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</si>
  <si>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</si>
  <si>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</si>
  <si>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</si>
  <si>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</si>
  <si>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</si>
  <si>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</si>
  <si>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</si>
  <si>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</si>
  <si>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</si>
  <si>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</si>
  <si>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</si>
  <si>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</si>
  <si>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</si>
  <si>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</si>
  <si>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</si>
  <si>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</si>
  <si>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</si>
  <si>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</si>
  <si>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</si>
  <si>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</si>
  <si>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</si>
  <si>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</si>
  <si>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</si>
  <si>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</si>
  <si>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</si>
  <si>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</si>
  <si>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</si>
  <si>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</si>
  <si>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</si>
  <si>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</si>
  <si>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</si>
  <si>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</si>
  <si>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</si>
  <si>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</si>
  <si>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</si>
  <si>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</si>
  <si>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</si>
  <si>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</si>
  <si>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</si>
  <si>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</si>
  <si>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</si>
  <si>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</si>
  <si>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</si>
  <si>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</si>
  <si>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</si>
  <si>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</si>
  <si>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</si>
  <si>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</si>
  <si>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</si>
  <si>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</si>
  <si>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</si>
  <si>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</si>
  <si>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</si>
  <si>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</si>
  <si>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</si>
  <si>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</si>
  <si>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</si>
  <si>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</si>
  <si>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</si>
  <si>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</si>
  <si>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</si>
  <si>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</si>
  <si>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</si>
  <si>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</si>
  <si>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</si>
  <si>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</si>
  <si>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</si>
  <si>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</si>
  <si>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</si>
  <si>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</si>
  <si>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</si>
  <si>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</si>
  <si>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</si>
  <si>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</si>
  <si>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</si>
  <si>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</si>
  <si>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</si>
  <si>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</si>
  <si>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</si>
  <si>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</si>
  <si>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</si>
  <si>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</si>
  <si>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</si>
  <si>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</si>
  <si>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</si>
  <si>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</si>
  <si>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</si>
  <si>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</si>
  <si>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</si>
  <si>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</si>
  <si>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</si>
  <si>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</si>
  <si>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</si>
  <si>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</si>
  <si>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</si>
  <si>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</si>
  <si>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</si>
  <si>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</si>
  <si>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</si>
  <si>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</si>
  <si>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</si>
  <si>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</si>
  <si>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</si>
  <si>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</si>
  <si>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</si>
  <si>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</si>
  <si>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</si>
  <si>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</si>
  <si>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</si>
  <si>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</si>
  <si>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</si>
  <si>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</si>
  <si>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</si>
  <si>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</si>
  <si>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</si>
  <si>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</si>
  <si>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</si>
  <si>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</si>
  <si>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</si>
  <si>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</si>
  <si>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</si>
  <si>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</si>
  <si>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</si>
  <si>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</si>
  <si>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</si>
  <si>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</si>
  <si>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</si>
  <si>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</si>
  <si>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</si>
  <si>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</si>
  <si>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</si>
  <si>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</si>
  <si>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</si>
  <si>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</si>
  <si>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</si>
  <si>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</si>
  <si>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</si>
  <si>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</si>
  <si>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</si>
  <si>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</si>
  <si>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</si>
  <si>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</si>
  <si>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</si>
  <si>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</si>
  <si>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</si>
  <si>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</si>
  <si>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</si>
  <si>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</si>
  <si>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</si>
  <si>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</si>
  <si>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</si>
  <si>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</si>
  <si>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</si>
  <si>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</si>
  <si>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</si>
  <si>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</si>
  <si>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</si>
  <si>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</si>
  <si>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</si>
  <si>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</si>
  <si>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</si>
  <si>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</si>
  <si>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</si>
  <si>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</si>
  <si>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</si>
  <si>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</si>
  <si>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</si>
  <si>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</si>
  <si>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</si>
  <si>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</si>
  <si>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</si>
  <si>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</si>
  <si>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</si>
  <si>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</si>
  <si>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</si>
  <si>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</si>
  <si>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</si>
  <si>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</si>
  <si>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</si>
  <si>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</si>
  <si>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</si>
  <si>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</si>
  <si>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</si>
  <si>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</si>
  <si>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</si>
  <si>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</si>
  <si>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</si>
  <si>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</si>
  <si>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</si>
  <si>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</si>
  <si>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</si>
  <si>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</si>
  <si>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</si>
  <si>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</si>
  <si>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</si>
  <si>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</si>
  <si>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</si>
  <si>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</si>
  <si>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</si>
  <si>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</si>
  <si>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</si>
  <si>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</si>
  <si>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</si>
  <si>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</si>
  <si>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</si>
  <si>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</si>
  <si>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</si>
  <si>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</si>
  <si>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</si>
  <si>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</si>
  <si>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</si>
  <si>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</si>
  <si>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</si>
  <si>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</si>
  <si>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</si>
  <si>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</si>
  <si>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</si>
  <si>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</si>
  <si>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</si>
  <si>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</si>
  <si>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</si>
  <si>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</si>
  <si>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</si>
  <si>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</si>
  <si>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</si>
  <si>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</si>
  <si>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</si>
  <si>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</si>
  <si>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</si>
  <si>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</si>
  <si>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</si>
  <si>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</si>
  <si>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</si>
  <si>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</si>
  <si>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</si>
  <si>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</si>
  <si>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</si>
  <si>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</si>
  <si>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</si>
  <si>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</si>
  <si>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</si>
  <si>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</si>
  <si>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</si>
  <si>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</si>
  <si>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</si>
  <si>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</si>
  <si>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</si>
  <si>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</si>
  <si>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</si>
  <si>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</si>
  <si>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</si>
  <si>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</si>
  <si>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</si>
  <si>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</si>
  <si>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</si>
  <si>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</si>
  <si>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</si>
  <si>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</si>
  <si>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</si>
  <si>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</si>
  <si>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</si>
  <si>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</si>
  <si>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</si>
  <si>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</si>
  <si>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</si>
  <si>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</si>
  <si>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</si>
  <si>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</si>
  <si>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</si>
  <si>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</si>
  <si>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</si>
  <si>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</si>
  <si>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</si>
  <si>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</si>
  <si>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</si>
  <si>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</si>
  <si>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</si>
  <si>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</si>
  <si>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</si>
  <si>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</si>
  <si>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</si>
  <si>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</si>
  <si>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</si>
  <si>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</si>
  <si>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</si>
  <si>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</si>
  <si>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</si>
  <si>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</si>
  <si>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</si>
  <si>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</si>
  <si>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</si>
  <si>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</si>
  <si>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</si>
  <si>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</si>
  <si>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</si>
  <si>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</si>
  <si>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</si>
  <si>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</si>
  <si>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</si>
  <si>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</si>
  <si>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</si>
  <si>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</si>
  <si>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</si>
  <si>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</si>
  <si>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</si>
  <si>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</si>
  <si>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</si>
  <si>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</si>
  <si>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</si>
  <si>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</si>
  <si>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</si>
  <si>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</si>
  <si>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</si>
  <si>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</si>
  <si>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</si>
  <si>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</si>
  <si>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</si>
  <si>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</si>
  <si>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</si>
  <si>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</si>
  <si>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</si>
  <si>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</si>
  <si>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</si>
  <si>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</si>
  <si>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</si>
  <si>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</si>
  <si>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</si>
  <si>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</si>
  <si>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</si>
  <si>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</si>
  <si>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</si>
  <si>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</si>
  <si>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</si>
  <si>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</si>
  <si>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</si>
  <si>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</si>
  <si>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</si>
  <si>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</si>
  <si>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</si>
  <si>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</si>
  <si>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</si>
  <si>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</si>
  <si>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</si>
  <si>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</si>
  <si>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</si>
  <si>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</si>
  <si>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</si>
  <si>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</si>
  <si>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</si>
  <si>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</si>
  <si>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</si>
  <si>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</si>
  <si>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</si>
  <si>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</si>
  <si>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</si>
  <si>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</si>
  <si>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</si>
  <si>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</si>
  <si>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</si>
  <si>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</si>
  <si>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</si>
  <si>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</si>
  <si>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</si>
  <si>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</si>
  <si>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</si>
  <si>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</si>
  <si>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</si>
  <si>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</si>
  <si>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</si>
  <si>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</si>
  <si>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</si>
  <si>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</si>
  <si>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</si>
  <si>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</si>
  <si>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</si>
  <si>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</si>
  <si>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</si>
  <si>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</si>
  <si>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</si>
  <si>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</si>
  <si>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</si>
  <si>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</si>
  <si>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</si>
  <si>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</si>
  <si>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</si>
  <si>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</si>
  <si>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</si>
  <si>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</si>
  <si>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</si>
  <si>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</si>
  <si>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</si>
  <si>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</si>
  <si>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</si>
  <si>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</si>
  <si>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</si>
  <si>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</si>
  <si>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</si>
  <si>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</si>
  <si>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</si>
  <si>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</si>
  <si>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</si>
  <si>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</si>
  <si>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</si>
  <si>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</si>
  <si>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</si>
  <si>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</si>
  <si>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</si>
  <si>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</si>
  <si>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</si>
  <si>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</si>
  <si>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</si>
  <si>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</si>
  <si>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</si>
  <si>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</si>
  <si>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</si>
  <si>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</si>
  <si>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</si>
  <si>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</si>
  <si>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</si>
  <si>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</si>
  <si>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</si>
  <si>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</si>
  <si>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</si>
  <si>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</si>
  <si>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</si>
  <si>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</si>
  <si>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</si>
  <si>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</si>
  <si>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</si>
  <si>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</si>
  <si>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</si>
  <si>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</si>
  <si>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</si>
  <si>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</si>
  <si>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</si>
  <si>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</si>
  <si>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</si>
  <si>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</si>
  <si>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</si>
  <si>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</si>
  <si>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</si>
  <si>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</si>
  <si>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</si>
  <si>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</si>
  <si>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</si>
  <si>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</si>
  <si>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</si>
  <si>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</si>
  <si>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</si>
  <si>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</si>
  <si>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</si>
  <si>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</si>
  <si>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</si>
  <si>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</si>
  <si>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</si>
  <si>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</si>
  <si>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</si>
  <si>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</si>
  <si>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</si>
  <si>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</si>
  <si>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</si>
  <si>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</si>
  <si>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</si>
  <si>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</si>
  <si>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</si>
  <si>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</si>
  <si>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</si>
  <si>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</si>
  <si>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</si>
  <si>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</si>
  <si>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</si>
  <si>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</si>
  <si>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</si>
  <si>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</si>
  <si>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</si>
  <si>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</si>
  <si>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</si>
  <si>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</si>
  <si>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</si>
  <si>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</si>
  <si>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</si>
  <si>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</si>
  <si>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</si>
  <si>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</si>
  <si>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</si>
  <si>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</si>
  <si>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</si>
  <si>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</si>
  <si>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</si>
  <si>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</si>
  <si>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</si>
  <si>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</si>
  <si>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</si>
  <si>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</si>
  <si>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</si>
  <si>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</si>
  <si>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</si>
  <si>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</si>
  <si>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</si>
  <si>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</si>
  <si>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</si>
  <si>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</si>
  <si>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</si>
  <si>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</si>
  <si>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</si>
  <si>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</si>
  <si>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</si>
  <si>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</si>
  <si>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</si>
  <si>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</si>
  <si>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</si>
  <si>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</si>
  <si>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</si>
  <si>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</si>
  <si>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</si>
  <si>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</si>
  <si>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</si>
  <si>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</si>
  <si>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</si>
  <si>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</si>
  <si>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</si>
  <si>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</si>
  <si>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</si>
  <si>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</si>
  <si>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</si>
  <si>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</si>
  <si>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</si>
  <si>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</si>
  <si>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</si>
  <si>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</si>
  <si>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</si>
  <si>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</si>
  <si>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</si>
  <si>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</si>
  <si>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</si>
  <si>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</si>
  <si>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</si>
  <si>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</si>
  <si>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</si>
  <si>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</si>
  <si>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</si>
  <si>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</si>
  <si>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</si>
  <si>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</si>
  <si>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</si>
  <si>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</si>
  <si>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</si>
  <si>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</si>
  <si>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</si>
  <si>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</si>
  <si>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</si>
  <si>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</si>
  <si>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</si>
  <si>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</si>
  <si>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</si>
  <si>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</si>
  <si>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</si>
  <si>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</si>
  <si>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</si>
  <si>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</si>
  <si>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</si>
  <si>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</si>
  <si>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</si>
  <si>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</si>
  <si>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</si>
  <si>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</si>
  <si>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</si>
  <si>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</si>
  <si>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</si>
  <si>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</si>
  <si>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</si>
  <si>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</si>
  <si>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</si>
  <si>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</si>
  <si>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</si>
  <si>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</si>
  <si>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</si>
  <si>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</si>
  <si>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</si>
  <si>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</si>
  <si>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</si>
  <si>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</si>
  <si>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</si>
  <si>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</si>
  <si>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</si>
  <si>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</si>
  <si>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</si>
  <si>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</si>
  <si>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</si>
  <si>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</si>
  <si>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</si>
  <si>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</si>
  <si>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</si>
  <si>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</si>
  <si>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</si>
  <si>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</si>
  <si>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</si>
  <si>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</si>
  <si>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</si>
  <si>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</si>
  <si>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</si>
  <si>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</si>
  <si>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</si>
  <si>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</si>
  <si>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</si>
  <si>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</si>
  <si>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</si>
  <si>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</si>
  <si>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</si>
  <si>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</si>
  <si>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</si>
  <si>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</si>
  <si>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</si>
  <si>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</si>
  <si>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</si>
  <si>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</si>
  <si>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</si>
  <si>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</si>
  <si>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</si>
  <si>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</si>
  <si>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</si>
  <si>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</si>
  <si>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</si>
  <si>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</si>
  <si>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</si>
  <si>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</si>
  <si>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</si>
  <si>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</si>
  <si>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</si>
  <si>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</si>
  <si>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</si>
  <si>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</si>
  <si>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</si>
  <si>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</si>
  <si>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</si>
  <si>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</si>
  <si>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</si>
  <si>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</si>
  <si>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</si>
  <si>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</si>
  <si>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</si>
  <si>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</si>
  <si>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</si>
  <si>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</si>
  <si>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</si>
  <si>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</si>
  <si>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</si>
  <si>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</si>
  <si>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</si>
  <si>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</si>
  <si>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</si>
  <si>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</si>
  <si>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</si>
  <si>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</si>
  <si>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</si>
  <si>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</si>
  <si>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</si>
  <si>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</si>
  <si>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</si>
  <si>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</si>
  <si>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</si>
  <si>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</si>
  <si>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</si>
  <si>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</si>
  <si>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</si>
  <si>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</si>
  <si>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</si>
  <si>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</si>
  <si>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</si>
  <si>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</si>
  <si>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</si>
  <si>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</si>
  <si>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</si>
  <si>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</si>
  <si>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</si>
  <si>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</si>
  <si>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</si>
  <si>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</si>
  <si>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</si>
  <si>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</si>
  <si>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</si>
  <si>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</si>
  <si>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</si>
  <si>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</si>
  <si>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</si>
  <si>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</si>
  <si>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</si>
  <si>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</si>
  <si>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</si>
  <si>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</si>
  <si>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</si>
  <si>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</si>
  <si>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</si>
  <si>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</si>
  <si>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</si>
  <si>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</si>
  <si>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</si>
  <si>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</si>
  <si>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</si>
  <si>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</si>
  <si>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</si>
  <si>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</si>
  <si>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</si>
  <si>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</si>
  <si>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</si>
  <si>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</si>
  <si>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</si>
  <si>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</si>
  <si>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</si>
  <si>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</si>
  <si>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</si>
  <si>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</si>
  <si>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</si>
  <si>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</si>
  <si>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</si>
  <si>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</si>
  <si>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</si>
  <si>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</si>
  <si>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</si>
  <si>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</si>
  <si>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</si>
  <si>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</si>
  <si>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</si>
  <si>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</si>
  <si>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</si>
  <si>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</si>
  <si>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</si>
  <si>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</si>
  <si>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</si>
  <si>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</si>
  <si>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</si>
  <si>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</si>
  <si>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</si>
  <si>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</si>
  <si>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</si>
  <si>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</si>
  <si>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</si>
  <si>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</si>
  <si>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</si>
  <si>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</si>
  <si>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</si>
  <si>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</si>
  <si>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</si>
  <si>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</si>
  <si>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</si>
  <si>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</si>
  <si>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</si>
  <si>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</si>
  <si>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</si>
  <si>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</si>
  <si>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</si>
  <si>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</si>
  <si>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</si>
  <si>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</si>
  <si>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</si>
  <si>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</si>
  <si>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</si>
  <si>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</si>
  <si>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</si>
  <si>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</si>
  <si>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</si>
  <si>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</si>
  <si>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</si>
  <si>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</si>
  <si>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</si>
  <si>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</si>
  <si>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</si>
  <si>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</si>
  <si>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</si>
  <si>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</si>
  <si>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</si>
  <si>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</si>
  <si>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</si>
  <si>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</si>
  <si>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</si>
  <si>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</si>
  <si>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</si>
  <si>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</si>
  <si>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</si>
  <si>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</si>
  <si>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</si>
  <si>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</si>
  <si>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</si>
  <si>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</si>
  <si>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</si>
  <si>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</si>
  <si>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</si>
  <si>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</si>
  <si>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</si>
  <si>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</si>
  <si>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</si>
  <si>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</si>
  <si>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</si>
  <si>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</si>
  <si>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</si>
  <si>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</si>
  <si>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</si>
  <si>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</si>
  <si>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</si>
  <si>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</si>
  <si>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</si>
  <si>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</si>
  <si>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</si>
  <si>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</si>
  <si>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</si>
  <si>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</si>
  <si>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</si>
  <si>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</si>
  <si>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</si>
  <si>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</si>
  <si>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</si>
  <si>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</si>
  <si>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</si>
  <si>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</si>
  <si>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</si>
  <si>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</si>
  <si>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</si>
  <si>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</si>
  <si>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</si>
  <si>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</si>
  <si>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</si>
  <si>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</si>
  <si>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</si>
  <si>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</si>
  <si>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</si>
  <si>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</si>
  <si>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</si>
  <si>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</si>
  <si>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</si>
  <si>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</si>
  <si>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</si>
  <si>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</si>
  <si>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</si>
  <si>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</si>
  <si>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</si>
  <si>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</si>
  <si>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</si>
  <si>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</si>
  <si>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</si>
  <si>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</si>
  <si>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</si>
  <si>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</si>
  <si>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</si>
  <si>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</si>
  <si>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</si>
  <si>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</si>
  <si>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</si>
  <si>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</si>
  <si>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</si>
  <si>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</si>
  <si>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</si>
  <si>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</si>
  <si>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</si>
  <si>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</si>
  <si>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</si>
  <si>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</si>
  <si>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</si>
  <si>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</si>
  <si>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</si>
  <si>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</si>
  <si>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</si>
  <si>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</si>
  <si>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</si>
  <si>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</si>
  <si>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</si>
  <si>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</si>
  <si>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</si>
  <si>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</si>
  <si>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</si>
  <si>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</si>
  <si>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</si>
  <si>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</si>
  <si>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</si>
  <si>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</si>
  <si>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</si>
  <si>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</si>
  <si>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</si>
  <si>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</si>
  <si>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</si>
  <si>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</si>
  <si>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</si>
  <si>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</si>
  <si>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</si>
  <si>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</si>
  <si>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</si>
  <si>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</si>
  <si>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</si>
  <si>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</si>
  <si>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</si>
  <si>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</si>
  <si>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</si>
  <si>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</si>
  <si>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</si>
  <si>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</si>
  <si>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</si>
  <si>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</si>
  <si>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</si>
  <si>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</si>
  <si>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</si>
  <si>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</si>
  <si>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</si>
  <si>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</si>
  <si>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</si>
  <si>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</si>
  <si>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</si>
  <si>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</si>
  <si>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</si>
  <si>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</si>
  <si>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</si>
  <si>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</si>
  <si>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</si>
  <si>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</si>
  <si>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</si>
  <si>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</si>
  <si>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</si>
  <si>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</si>
  <si>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</si>
  <si>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</si>
  <si>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</si>
  <si>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</si>
  <si>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</si>
  <si>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</si>
  <si>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</si>
  <si>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</si>
  <si>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</si>
  <si>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</si>
  <si>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</si>
  <si>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</si>
  <si>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</si>
  <si>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</si>
  <si>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</si>
  <si>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</si>
  <si>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</si>
  <si>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</si>
  <si>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</si>
  <si>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</si>
  <si>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</si>
  <si>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</si>
  <si>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</si>
  <si>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</si>
  <si>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</si>
  <si>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</si>
  <si>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</si>
  <si>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</si>
  <si>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</si>
  <si>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</si>
  <si>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</si>
  <si>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</si>
  <si>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</si>
  <si>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</si>
  <si>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</si>
  <si>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</si>
  <si>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</si>
  <si>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</si>
  <si>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</si>
  <si>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</si>
  <si>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</si>
  <si>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</si>
  <si>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</si>
  <si>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</si>
  <si>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</si>
  <si>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</si>
  <si>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</si>
  <si>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</si>
  <si>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</si>
  <si>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</si>
  <si>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</si>
  <si>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</si>
  <si>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</si>
  <si>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</si>
  <si>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</si>
  <si>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</si>
  <si>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</si>
  <si>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</si>
  <si>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</si>
  <si>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</si>
  <si>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</si>
  <si>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</si>
  <si>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</si>
  <si>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</si>
  <si>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</si>
  <si>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</si>
  <si>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</si>
  <si>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</si>
  <si>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</si>
  <si>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</si>
  <si>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</si>
  <si>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</si>
  <si>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</si>
  <si>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</si>
  <si>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</si>
  <si>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</si>
  <si>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</si>
  <si>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</si>
  <si>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</si>
  <si>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</si>
  <si>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</si>
  <si>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</si>
  <si>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</si>
  <si>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</si>
  <si>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</si>
  <si>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</si>
  <si>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</si>
  <si>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</si>
  <si>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</si>
  <si>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</si>
  <si>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</si>
  <si>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</si>
  <si>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</si>
  <si>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</si>
  <si>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</si>
  <si>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</si>
  <si>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</si>
  <si>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</si>
  <si>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</si>
  <si>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</si>
  <si>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</si>
  <si>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</si>
  <si>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</si>
  <si>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</si>
  <si>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</si>
  <si>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</si>
  <si>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</si>
  <si>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</si>
  <si>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</si>
  <si>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</si>
  <si>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</si>
  <si>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</si>
  <si>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</si>
  <si>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</si>
  <si>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</si>
  <si>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</si>
  <si>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</si>
  <si>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</si>
  <si>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</si>
  <si>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</si>
  <si>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</si>
  <si>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</si>
  <si>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</si>
  <si>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</si>
  <si>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</si>
  <si>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</si>
  <si>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</si>
  <si>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</si>
  <si>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</si>
  <si>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</si>
  <si>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</si>
  <si>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</si>
  <si>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</si>
  <si>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</si>
  <si>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</si>
  <si>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</si>
  <si>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</si>
  <si>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</si>
  <si>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</si>
  <si>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</si>
  <si>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</si>
  <si>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</si>
  <si>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</si>
  <si>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</si>
  <si>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</si>
  <si>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</si>
  <si>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</si>
  <si>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</si>
  <si>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</si>
  <si>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</si>
  <si>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</si>
  <si>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</si>
  <si>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</si>
  <si>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</si>
  <si>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</si>
  <si>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</si>
  <si>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</si>
  <si>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</si>
  <si>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</si>
  <si>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</si>
  <si>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</si>
  <si>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</si>
  <si>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</si>
  <si>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</si>
  <si>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</si>
  <si>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</si>
  <si>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</si>
  <si>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</si>
  <si>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</si>
  <si>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</si>
  <si>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</si>
  <si>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</si>
  <si>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</si>
  <si>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</si>
  <si>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</si>
  <si>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</si>
  <si>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</si>
  <si>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</si>
  <si>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</si>
  <si>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</si>
  <si>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</si>
  <si>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</si>
  <si>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</si>
  <si>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</si>
  <si>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</si>
  <si>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</si>
  <si>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</si>
  <si>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</si>
  <si>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</si>
  <si>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</si>
  <si>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</si>
  <si>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</si>
  <si>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</si>
  <si>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</si>
  <si>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</si>
  <si>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</si>
  <si>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</si>
  <si>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</si>
  <si>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</si>
  <si>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</si>
  <si>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</si>
  <si>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</si>
  <si>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</si>
  <si>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</si>
  <si>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</si>
  <si>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</si>
  <si>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</si>
  <si>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</si>
  <si>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</si>
  <si>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</si>
  <si>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</si>
  <si>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</si>
  <si>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</si>
  <si>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</si>
  <si>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</si>
  <si>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</si>
  <si>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</si>
  <si>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</si>
  <si>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</si>
  <si>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</si>
  <si>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</si>
  <si>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</si>
  <si>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</si>
  <si>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</si>
  <si>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</si>
  <si>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</si>
  <si>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</si>
  <si>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</si>
  <si>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</si>
  <si>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</si>
  <si>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</si>
  <si>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</si>
  <si>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</si>
  <si>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</si>
  <si>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</si>
  <si>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</si>
  <si>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</si>
  <si>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</si>
  <si>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</si>
  <si>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</si>
  <si>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</si>
  <si>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</si>
  <si>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</si>
  <si>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</si>
  <si>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</si>
  <si>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</si>
  <si>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</si>
  <si>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</si>
  <si>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</si>
  <si>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</si>
  <si>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</si>
  <si>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</si>
  <si>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</si>
  <si>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</si>
  <si>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</si>
  <si>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</si>
  <si>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</si>
  <si>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</si>
  <si>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</si>
  <si>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</si>
  <si>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</si>
  <si>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</si>
  <si>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</si>
  <si>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</si>
  <si>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</si>
  <si>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</si>
  <si>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</si>
  <si>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</si>
  <si>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</si>
  <si>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</si>
  <si>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</si>
  <si>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</si>
  <si>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</si>
  <si>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</si>
  <si>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</si>
  <si>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</si>
  <si>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</si>
  <si>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</si>
  <si>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</si>
  <si>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</si>
  <si>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</si>
  <si>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</si>
  <si>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</si>
  <si>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</si>
  <si>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</si>
  <si>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</si>
  <si>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</si>
  <si>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</si>
  <si>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</si>
  <si>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</si>
  <si>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</si>
  <si>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</si>
  <si>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</si>
  <si>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</si>
  <si>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</si>
  <si>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</si>
  <si>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</si>
  <si>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</si>
  <si>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</si>
  <si>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</si>
  <si>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</si>
  <si>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</si>
  <si>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</si>
  <si>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</si>
  <si>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</si>
  <si>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</si>
  <si>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</si>
  <si>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</si>
  <si>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</si>
  <si>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</si>
  <si>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</si>
  <si>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</si>
  <si>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</si>
  <si>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</si>
  <si>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</si>
  <si>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</si>
  <si>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</si>
  <si>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</si>
  <si>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</si>
  <si>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</si>
  <si>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</si>
  <si>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</si>
  <si>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</si>
  <si>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</si>
  <si>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</si>
  <si>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</si>
  <si>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</si>
  <si>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</si>
  <si>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</si>
  <si>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</si>
  <si>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</si>
  <si>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</si>
  <si>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</si>
  <si>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</si>
  <si>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</si>
  <si>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</si>
  <si>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</si>
  <si>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</si>
  <si>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</si>
  <si>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</si>
  <si>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</si>
  <si>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</si>
  <si>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</si>
  <si>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</si>
  <si>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</si>
  <si>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</si>
  <si>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</si>
  <si>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</si>
  <si>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</si>
  <si>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</si>
  <si>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</si>
  <si>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</si>
  <si>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</si>
  <si>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</si>
  <si>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</si>
  <si>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</si>
  <si>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</si>
  <si>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</si>
  <si>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</si>
  <si>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</si>
  <si>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</si>
  <si>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</si>
  <si>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</si>
  <si>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</si>
  <si>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</si>
  <si>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</si>
  <si>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</si>
  <si>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</si>
  <si>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</si>
  <si>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</si>
  <si>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</si>
  <si>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</si>
  <si>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</si>
  <si>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</si>
  <si>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</si>
  <si>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</si>
  <si>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</si>
  <si>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</si>
  <si>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</si>
  <si>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</si>
  <si>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</si>
  <si>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</si>
  <si>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</si>
  <si>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</si>
  <si>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</si>
  <si>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</si>
  <si>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</si>
  <si>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</si>
  <si>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</si>
  <si>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</si>
  <si>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</si>
  <si>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</si>
  <si>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</si>
  <si>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</si>
  <si>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</si>
  <si>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</si>
  <si>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</si>
  <si>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</si>
  <si>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</si>
  <si>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</si>
  <si>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</si>
  <si>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</si>
  <si>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</si>
  <si>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</si>
  <si>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</si>
  <si>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</si>
  <si>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</si>
  <si>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</si>
  <si>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</si>
  <si>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</si>
  <si>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</si>
  <si>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</si>
  <si>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</si>
  <si>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</si>
  <si>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</si>
  <si>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</si>
  <si>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</si>
  <si>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</si>
  <si>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</si>
  <si>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</si>
  <si>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</si>
  <si>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</si>
  <si>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</si>
  <si>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</si>
  <si>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</si>
  <si>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</si>
  <si>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</si>
  <si>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</si>
  <si>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</si>
  <si>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</si>
  <si>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</si>
  <si>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</si>
  <si>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</si>
  <si>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</si>
  <si>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</si>
  <si>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</si>
  <si>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</si>
  <si>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</si>
  <si>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</si>
  <si>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</si>
  <si>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</si>
  <si>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</si>
  <si>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</si>
  <si>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</si>
  <si>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</si>
  <si>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</si>
  <si>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</si>
  <si>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</si>
  <si>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</si>
  <si>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</si>
  <si>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</si>
  <si>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</si>
  <si>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</si>
  <si>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</si>
  <si>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</si>
  <si>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</si>
  <si>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</si>
  <si>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</si>
  <si>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</si>
  <si>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</si>
  <si>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</si>
  <si>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</si>
  <si>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</si>
  <si>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</si>
  <si>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</si>
  <si>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</si>
  <si>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</si>
  <si>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</si>
  <si>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</si>
  <si>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</si>
  <si>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</si>
  <si>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</si>
  <si>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</si>
  <si>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</si>
  <si>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</si>
  <si>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</si>
  <si>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</si>
  <si>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</si>
  <si>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</si>
  <si>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</si>
  <si>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</si>
  <si>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</si>
  <si>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</si>
  <si>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</si>
  <si>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</si>
  <si>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</si>
  <si>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</si>
  <si>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</si>
  <si>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</si>
  <si>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</si>
  <si>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</si>
  <si>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</si>
  <si>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</si>
  <si>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</si>
  <si>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</si>
  <si>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</si>
  <si>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</si>
  <si>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</si>
  <si>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</si>
  <si>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</si>
  <si>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</si>
  <si>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</si>
  <si>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</si>
  <si>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</si>
  <si>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</si>
  <si>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</si>
  <si>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</si>
  <si>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</si>
  <si>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</si>
  <si>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</si>
  <si>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</si>
  <si>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</si>
  <si>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</si>
  <si>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</si>
  <si>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</si>
  <si>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</si>
  <si>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</si>
  <si>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</si>
  <si>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</si>
  <si>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</si>
  <si>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</si>
  <si>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</si>
  <si>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</si>
  <si>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</si>
  <si>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</si>
  <si>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</si>
  <si>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</si>
  <si>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</si>
  <si>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</si>
  <si>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</si>
  <si>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</si>
  <si>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</si>
  <si>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</si>
  <si>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</si>
  <si>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</si>
  <si>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</si>
  <si>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</si>
  <si>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</si>
  <si>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</si>
  <si>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</si>
  <si>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</si>
  <si>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</si>
  <si>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</si>
  <si>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</si>
  <si>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</si>
  <si>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</si>
  <si>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</si>
  <si>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</si>
  <si>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</si>
  <si>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</si>
  <si>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</si>
  <si>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</si>
  <si>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</si>
  <si>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</si>
  <si>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</si>
  <si>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</si>
  <si>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</si>
  <si>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</si>
  <si>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</si>
  <si>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</si>
  <si>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</si>
  <si>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</si>
  <si>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</si>
  <si>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</si>
  <si>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</si>
  <si>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</si>
  <si>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</si>
  <si>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</si>
  <si>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</si>
  <si>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</si>
  <si>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</si>
  <si>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</si>
  <si>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</si>
  <si>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</si>
  <si>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</si>
  <si>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</si>
  <si>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</si>
  <si>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</si>
  <si>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</si>
  <si>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</si>
  <si>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</si>
  <si>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</si>
  <si>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</si>
  <si>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</si>
  <si>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</si>
  <si>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</si>
  <si>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</si>
  <si>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</si>
  <si>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</si>
  <si>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</si>
  <si>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</si>
  <si>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</si>
  <si>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</si>
  <si>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</si>
  <si>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</si>
  <si>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</si>
  <si>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</si>
  <si>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</si>
  <si>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</si>
  <si>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</si>
  <si>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</si>
  <si>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</si>
  <si>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</si>
  <si>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</si>
  <si>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</si>
  <si>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</si>
  <si>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</si>
  <si>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</si>
  <si>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</si>
  <si>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</si>
  <si>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</si>
  <si>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</si>
  <si>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</si>
  <si>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</si>
  <si>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</si>
  <si>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</si>
  <si>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</si>
  <si>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</si>
  <si>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</si>
  <si>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</si>
  <si>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</si>
  <si>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</si>
  <si>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</si>
  <si>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</si>
  <si>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</si>
  <si>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</si>
  <si>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</si>
  <si>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</si>
  <si>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</si>
  <si>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</si>
  <si>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</si>
  <si>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</si>
  <si>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</si>
  <si>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</si>
  <si>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</si>
  <si>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</si>
  <si>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</si>
  <si>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</si>
  <si>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</si>
  <si>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</si>
  <si>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</si>
  <si>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</si>
  <si>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</si>
  <si>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</si>
  <si>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</si>
  <si>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</si>
  <si>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</si>
  <si>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</si>
  <si>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</si>
  <si>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</si>
  <si>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</si>
  <si>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</si>
  <si>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</si>
  <si>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</si>
  <si>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</si>
  <si>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</si>
  <si>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</si>
  <si>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</si>
  <si>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</si>
  <si>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</si>
  <si>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</si>
  <si>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</si>
  <si>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</si>
  <si>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</si>
  <si>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</si>
  <si>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</si>
  <si>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</si>
  <si>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</si>
  <si>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</si>
  <si>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</si>
  <si>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</si>
  <si>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</si>
  <si>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</si>
  <si>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</si>
  <si>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</si>
  <si>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</si>
  <si>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</si>
  <si>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</si>
  <si>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</si>
  <si>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</si>
  <si>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</si>
  <si>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</si>
  <si>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</si>
  <si>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</si>
  <si>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</si>
  <si>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</si>
  <si>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</si>
  <si>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</si>
  <si>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</si>
  <si>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</si>
  <si>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</si>
  <si>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</si>
  <si>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</si>
  <si>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</si>
  <si>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</si>
  <si>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</si>
  <si>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</si>
  <si>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</si>
  <si>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</si>
  <si>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</si>
  <si>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</si>
  <si>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</si>
  <si>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</si>
  <si>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</si>
  <si>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</si>
  <si>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</si>
  <si>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</si>
  <si>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</si>
  <si>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</si>
  <si>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</si>
  <si>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</si>
  <si>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</si>
  <si>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</si>
  <si>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</si>
  <si>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</si>
  <si>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</si>
  <si>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</si>
  <si>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</si>
  <si>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</si>
  <si>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</si>
  <si>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</si>
  <si>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</si>
  <si>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</si>
  <si>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</si>
  <si>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</si>
  <si>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</si>
  <si>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</si>
  <si>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</si>
  <si>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</si>
  <si>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</si>
  <si>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</si>
  <si>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</si>
  <si>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</si>
  <si>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</si>
  <si>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</si>
  <si>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</si>
  <si>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</si>
  <si>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</si>
  <si>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</si>
  <si>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</si>
  <si>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</si>
  <si>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</si>
  <si>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</si>
  <si>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</si>
  <si>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</si>
  <si>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</si>
  <si>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</si>
  <si>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</si>
  <si>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</si>
  <si>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</si>
  <si>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</si>
  <si>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</si>
  <si>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</si>
  <si>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</si>
  <si>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</si>
  <si>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</si>
  <si>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</si>
  <si>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</si>
  <si>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</si>
  <si>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</si>
  <si>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</si>
  <si>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</si>
  <si>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</si>
  <si>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</si>
  <si>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</si>
  <si>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</si>
  <si>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</si>
  <si>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</si>
  <si>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</si>
  <si>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</si>
  <si>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</si>
  <si>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</si>
  <si>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</si>
  <si>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</si>
  <si>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</si>
  <si>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</si>
  <si>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</si>
  <si>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</si>
  <si>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</si>
  <si>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</si>
  <si>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</si>
  <si>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</si>
  <si>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</si>
  <si>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</si>
  <si>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</si>
  <si>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</si>
  <si>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</si>
  <si>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</si>
  <si>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</si>
  <si>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</si>
  <si>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</si>
  <si>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</si>
  <si>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</si>
  <si>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</si>
  <si>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</si>
  <si>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</si>
  <si>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</si>
  <si>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</si>
  <si>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</si>
  <si>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</si>
  <si>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</si>
  <si>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</si>
  <si>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</si>
  <si>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</si>
  <si>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</si>
  <si>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</si>
  <si>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</si>
  <si>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</si>
  <si>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</si>
  <si>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</si>
  <si>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</si>
  <si>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</si>
  <si>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</si>
  <si>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</si>
  <si>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</si>
  <si>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</si>
  <si>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</si>
  <si>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</si>
  <si>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</si>
  <si>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</si>
  <si>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</si>
  <si>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</si>
  <si>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</si>
  <si>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</si>
  <si>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</si>
  <si>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</si>
  <si>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</si>
  <si>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</si>
  <si>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</si>
  <si>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</si>
  <si>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</si>
  <si>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</si>
  <si>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</si>
  <si>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</si>
  <si>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</si>
  <si>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</si>
  <si>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</si>
  <si>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</si>
  <si>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</si>
  <si>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</si>
  <si>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</si>
  <si>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</si>
  <si>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</si>
  <si>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</si>
  <si>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</si>
  <si>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</si>
  <si>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</si>
  <si>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</si>
  <si>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</si>
  <si>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</si>
  <si>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</si>
  <si>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</si>
  <si>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</si>
  <si>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</si>
  <si>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</si>
  <si>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</si>
  <si>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</si>
  <si>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</si>
  <si>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</si>
  <si>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</si>
  <si>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</si>
  <si>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</si>
  <si>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</si>
  <si>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</si>
  <si>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</si>
  <si>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</si>
  <si>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</si>
  <si>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</si>
  <si>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</si>
  <si>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</si>
  <si>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</si>
  <si>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</si>
  <si>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</si>
  <si>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</si>
  <si>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</si>
  <si>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</si>
  <si>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</si>
  <si>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</si>
  <si>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</si>
  <si>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</si>
  <si>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</si>
  <si>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</si>
  <si>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</si>
  <si>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</si>
  <si>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</si>
  <si>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</si>
  <si>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</si>
  <si>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</si>
  <si>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</si>
  <si>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</si>
  <si>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</si>
  <si>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</si>
  <si>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</si>
  <si>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</si>
  <si>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</si>
  <si>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</si>
  <si>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</si>
  <si>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</si>
  <si>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</si>
  <si>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</si>
  <si>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</si>
  <si>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</si>
  <si>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</si>
  <si>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</si>
  <si>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</si>
  <si>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</si>
  <si>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</si>
  <si>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</si>
  <si>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</si>
  <si>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</si>
  <si>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</si>
  <si>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</si>
  <si>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</si>
  <si>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</si>
  <si>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</si>
  <si>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</si>
  <si>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</si>
  <si>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</si>
  <si>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</si>
  <si>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</si>
  <si>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</si>
  <si>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</si>
  <si>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</si>
  <si>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</si>
  <si>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</si>
  <si>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</si>
  <si>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</si>
  <si>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</si>
  <si>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</si>
  <si>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</si>
  <si>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</si>
  <si>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</si>
  <si>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</si>
  <si>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</si>
  <si>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</si>
  <si>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</si>
  <si>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</si>
  <si>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</si>
  <si>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</si>
  <si>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</si>
  <si>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</si>
  <si>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</si>
  <si>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</si>
  <si>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</si>
  <si>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</si>
  <si>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</si>
  <si>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</si>
  <si>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</si>
  <si>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</si>
  <si>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</si>
  <si>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</si>
  <si>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</si>
  <si>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</si>
  <si>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</si>
  <si>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</si>
  <si>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</si>
  <si>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</si>
  <si>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</si>
  <si>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</si>
  <si>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</si>
  <si>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</si>
  <si>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</si>
  <si>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</si>
  <si>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</si>
  <si>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</si>
  <si>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</si>
  <si>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</si>
  <si>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</si>
  <si>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</si>
  <si>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</si>
  <si>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</si>
  <si>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</si>
  <si>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</si>
  <si>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</si>
  <si>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</si>
  <si>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</si>
  <si>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</si>
  <si>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</si>
  <si>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</si>
  <si>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</si>
  <si>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</si>
  <si>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</si>
  <si>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</si>
  <si>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</si>
  <si>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</si>
  <si>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</si>
  <si>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</si>
  <si>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</si>
  <si>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</si>
  <si>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</si>
  <si>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</si>
  <si>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</si>
  <si>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</si>
  <si>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</si>
  <si>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</si>
  <si>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</si>
  <si>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</si>
  <si>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</si>
  <si>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</si>
  <si>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</si>
  <si>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</si>
  <si>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</si>
  <si>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</si>
  <si>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</si>
  <si>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</si>
  <si>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</si>
  <si>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</si>
  <si>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</si>
  <si>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</si>
  <si>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</si>
  <si>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</si>
  <si>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</si>
  <si>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</si>
  <si>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</si>
  <si>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</si>
  <si>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</si>
  <si>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</si>
  <si>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</si>
  <si>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</si>
  <si>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</si>
  <si>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</si>
  <si>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</si>
  <si>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</si>
  <si>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</si>
  <si>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</si>
  <si>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</si>
  <si>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</si>
  <si>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</si>
  <si>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</si>
  <si>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</si>
  <si>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</si>
  <si>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</si>
  <si>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</si>
  <si>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</si>
  <si>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</si>
  <si>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</si>
  <si>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</si>
  <si>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</si>
  <si>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</si>
  <si>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</si>
  <si>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</si>
  <si>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</si>
  <si>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</si>
  <si>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</si>
  <si>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</si>
  <si>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</si>
  <si>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</si>
  <si>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</si>
  <si>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</si>
  <si>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</si>
  <si>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</si>
  <si>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</si>
  <si>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</si>
  <si>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</si>
  <si>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</si>
  <si>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</si>
  <si>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</si>
  <si>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</si>
  <si>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</si>
  <si>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</si>
  <si>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</si>
  <si>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</si>
  <si>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</si>
  <si>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</si>
  <si>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</si>
  <si>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</si>
  <si>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</si>
  <si>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</si>
  <si>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</si>
  <si>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</si>
  <si>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</si>
  <si>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</si>
  <si>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</si>
  <si>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</si>
  <si>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</si>
  <si>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</si>
  <si>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</si>
  <si>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</si>
  <si>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</si>
  <si>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</si>
  <si>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</si>
  <si>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</si>
  <si>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</si>
  <si>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</si>
  <si>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</si>
  <si>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</si>
  <si>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</si>
  <si>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</si>
  <si>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</si>
  <si>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</si>
  <si>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</si>
  <si>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</si>
  <si>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</si>
  <si>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</si>
  <si>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</si>
  <si>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</si>
  <si>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</si>
  <si>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</si>
  <si>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</si>
  <si>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</si>
  <si>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</si>
  <si>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</si>
  <si>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</si>
  <si>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</si>
  <si>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</si>
  <si>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</si>
  <si>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</si>
  <si>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</si>
  <si>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</si>
  <si>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</si>
  <si>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</si>
  <si>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</si>
  <si>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</si>
  <si>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</si>
  <si>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</si>
  <si>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</si>
  <si>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</si>
  <si>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</si>
  <si>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</si>
  <si>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</si>
  <si>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</si>
  <si>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</si>
  <si>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</si>
  <si>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</si>
  <si>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</si>
  <si>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</si>
  <si>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</si>
  <si>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</si>
  <si>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</si>
  <si>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</si>
  <si>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</si>
  <si>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</si>
  <si>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</si>
  <si>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</si>
  <si>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</si>
  <si>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</si>
  <si>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</si>
  <si>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</si>
  <si>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</si>
  <si>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</si>
  <si>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</si>
  <si>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</si>
  <si>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</si>
  <si>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</si>
  <si>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</si>
  <si>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</si>
  <si>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</si>
  <si>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</si>
  <si>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</si>
  <si>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</si>
  <si>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</si>
  <si>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</si>
  <si>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</si>
  <si>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</si>
  <si>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</si>
  <si>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</si>
  <si>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</si>
  <si>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</si>
  <si>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</si>
  <si>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</si>
  <si>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</si>
  <si>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</si>
  <si>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</si>
  <si>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</si>
  <si>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</si>
  <si>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</si>
  <si>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</si>
  <si>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</si>
  <si>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</si>
  <si>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</si>
  <si>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</si>
  <si>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</si>
  <si>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</si>
  <si>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</si>
  <si>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</si>
  <si>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</si>
  <si>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</si>
  <si>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</si>
  <si>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</si>
  <si>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</si>
  <si>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</si>
  <si>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</si>
  <si>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</si>
  <si>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</si>
  <si>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</si>
  <si>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</si>
  <si>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</si>
  <si>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</si>
  <si>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</si>
  <si>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</si>
  <si>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</si>
  <si>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</si>
  <si>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</si>
  <si>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</si>
  <si>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</si>
  <si>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</si>
  <si>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</si>
  <si>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</si>
  <si>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</si>
  <si>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</si>
  <si>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</si>
  <si>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</si>
  <si>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</si>
  <si>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</si>
  <si>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</si>
  <si>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</si>
  <si>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</si>
  <si>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</si>
  <si>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</si>
  <si>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</si>
  <si>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</si>
  <si>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</si>
  <si>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</si>
  <si>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</si>
  <si>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</si>
  <si>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</si>
  <si>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</si>
  <si>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</si>
  <si>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</si>
  <si>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</si>
  <si>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</si>
  <si>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</si>
  <si>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</si>
  <si>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</si>
  <si>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</si>
  <si>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</si>
  <si>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</si>
  <si>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</si>
  <si>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</si>
  <si>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</si>
  <si>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</si>
  <si>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</si>
  <si>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</si>
  <si>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</si>
  <si>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</si>
  <si>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</si>
  <si>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</si>
  <si>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</si>
  <si>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</si>
  <si>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</si>
  <si>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</si>
  <si>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</si>
  <si>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</si>
  <si>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</si>
  <si>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</si>
  <si>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</si>
  <si>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</si>
  <si>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</si>
  <si>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</si>
  <si>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</si>
  <si>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</si>
  <si>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</si>
  <si>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</si>
  <si>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</si>
  <si>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</si>
  <si>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</si>
  <si>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</si>
  <si>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</si>
  <si>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</si>
  <si>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</si>
  <si>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</si>
  <si>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</si>
  <si>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</si>
  <si>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</si>
  <si>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</si>
  <si>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</si>
  <si>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</si>
  <si>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</si>
  <si>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</si>
  <si>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</si>
  <si>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</si>
  <si>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</si>
  <si>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</si>
  <si>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</si>
  <si>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</si>
  <si>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</si>
  <si>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</si>
  <si>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</si>
  <si>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</si>
  <si>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</si>
  <si>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</si>
  <si>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</si>
  <si>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</si>
  <si>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</si>
  <si>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</si>
  <si>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</si>
  <si>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</si>
  <si>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</si>
  <si>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</si>
  <si>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</si>
  <si>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</si>
  <si>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</si>
  <si>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</si>
  <si>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</si>
  <si>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</si>
  <si>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</si>
  <si>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</si>
  <si>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</si>
  <si>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</si>
  <si>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</si>
  <si>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</si>
  <si>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</si>
  <si>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</si>
  <si>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</si>
  <si>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</si>
  <si>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</si>
  <si>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</si>
  <si>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</si>
  <si>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</si>
  <si>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</si>
  <si>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</si>
  <si>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</si>
  <si>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</si>
  <si>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</si>
  <si>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</si>
  <si>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</si>
  <si>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</si>
  <si>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</si>
  <si>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</si>
  <si>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</si>
  <si>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</si>
  <si>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</si>
  <si>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</si>
  <si>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</si>
  <si>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</si>
  <si>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</si>
  <si>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</si>
  <si>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</si>
  <si>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</si>
  <si>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</si>
  <si>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</si>
  <si>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</si>
  <si>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</si>
  <si>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</si>
  <si>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</si>
  <si>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</si>
  <si>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</si>
  <si>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</si>
  <si>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</si>
  <si>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</si>
  <si>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</si>
  <si>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</si>
  <si>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</si>
  <si>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</si>
  <si>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</si>
  <si>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</si>
  <si>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</si>
  <si>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</si>
  <si>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</si>
  <si>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</si>
  <si>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</si>
  <si>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</si>
  <si>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</si>
  <si>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</si>
  <si>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</si>
  <si>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</si>
  <si>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</si>
  <si>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</si>
  <si>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</si>
  <si>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</si>
  <si>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</si>
  <si>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</si>
  <si>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</si>
  <si>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</si>
  <si>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</si>
  <si>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</si>
  <si>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</si>
  <si>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</si>
  <si>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</si>
  <si>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</si>
  <si>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</si>
  <si>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</si>
  <si>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</si>
  <si>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</si>
  <si>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</si>
  <si>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</si>
  <si>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</si>
  <si>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</si>
  <si>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</si>
  <si>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</si>
  <si>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</si>
  <si>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</si>
  <si>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</si>
  <si>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</si>
  <si>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</si>
  <si>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</si>
  <si>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</si>
  <si>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</si>
  <si>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</si>
  <si>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</si>
  <si>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</si>
  <si>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</si>
  <si>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</si>
  <si>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</si>
  <si>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</si>
  <si>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</si>
  <si>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</si>
  <si>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</si>
  <si>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</si>
  <si>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</si>
  <si>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</si>
  <si>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</si>
  <si>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</si>
  <si>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</si>
  <si>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</si>
  <si>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</si>
  <si>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</si>
  <si>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</si>
  <si>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</si>
  <si>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</si>
  <si>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</si>
  <si>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</si>
  <si>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</si>
  <si>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</si>
  <si>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</si>
  <si>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</si>
  <si>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</si>
  <si>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</si>
  <si>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</si>
  <si>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</si>
  <si>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</si>
  <si>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</si>
  <si>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</si>
  <si>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</si>
  <si>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</si>
  <si>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</si>
  <si>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</si>
  <si>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</si>
  <si>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</si>
  <si>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</si>
  <si>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</si>
  <si>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</si>
  <si>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</si>
  <si>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</si>
  <si>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</si>
  <si>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</si>
  <si>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</si>
  <si>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</si>
  <si>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</si>
  <si>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</si>
  <si>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</si>
  <si>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</si>
  <si>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</si>
  <si>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</si>
  <si>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</si>
  <si>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</si>
  <si>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</si>
  <si>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</si>
  <si>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</si>
  <si>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</si>
  <si>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</si>
  <si>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</si>
  <si>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</si>
  <si>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</si>
  <si>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</si>
  <si>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</si>
  <si>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</si>
  <si>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</si>
  <si>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</si>
  <si>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</si>
  <si>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</si>
  <si>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</si>
  <si>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</si>
  <si>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</si>
  <si>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</si>
  <si>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</si>
  <si>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</si>
  <si>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</si>
  <si>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</si>
  <si>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</si>
  <si>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</si>
  <si>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</si>
  <si>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</si>
  <si>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</si>
  <si>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</si>
  <si>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</si>
  <si>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</si>
  <si>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</si>
  <si>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</si>
  <si>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</si>
  <si>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</si>
  <si>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</si>
  <si>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</si>
  <si>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</si>
  <si>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</si>
  <si>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</si>
  <si>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</si>
  <si>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</si>
  <si>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</si>
  <si>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</si>
  <si>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</si>
  <si>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</si>
  <si>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</si>
  <si>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</si>
  <si>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</si>
  <si>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</si>
  <si>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</si>
  <si>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</si>
  <si>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</si>
  <si>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</si>
  <si>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</si>
  <si>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</si>
  <si>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</si>
  <si>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</si>
  <si>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</si>
  <si>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</si>
  <si>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</si>
  <si>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</si>
  <si>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</si>
  <si>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</si>
  <si>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</si>
  <si>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</si>
  <si>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</si>
  <si>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</si>
  <si>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</si>
  <si>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</si>
  <si>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</si>
  <si>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</si>
  <si>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</si>
  <si>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</si>
  <si>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</si>
  <si>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</si>
  <si>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</si>
  <si>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</si>
  <si>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</si>
  <si>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</si>
  <si>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</si>
  <si>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</si>
  <si>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</si>
  <si>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</si>
  <si>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</si>
  <si>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</si>
  <si>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</si>
  <si>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</si>
  <si>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</si>
  <si>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</si>
  <si>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</si>
  <si>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</si>
  <si>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</si>
  <si>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</si>
  <si>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</si>
  <si>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</si>
  <si>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</si>
  <si>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</si>
  <si>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</si>
  <si>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</si>
  <si>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</si>
  <si>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</si>
  <si>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</si>
  <si>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</si>
  <si>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</si>
  <si>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</si>
  <si>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</si>
  <si>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</si>
  <si>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</si>
  <si>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</si>
  <si>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</si>
  <si>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</si>
  <si>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</si>
  <si>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</si>
  <si>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</si>
  <si>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</si>
  <si>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</si>
  <si>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</si>
  <si>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</si>
  <si>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</si>
  <si>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</si>
  <si>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</si>
  <si>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</si>
  <si>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</si>
  <si>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</si>
  <si>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</si>
  <si>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</si>
  <si>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</si>
  <si>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</si>
  <si>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</si>
  <si>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</si>
  <si>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</si>
  <si>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</si>
  <si>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</si>
  <si>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</si>
  <si>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</si>
  <si>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</si>
  <si>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</si>
  <si>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</si>
  <si>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</si>
  <si>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</si>
  <si>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</si>
  <si>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</si>
  <si>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</si>
  <si>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</si>
  <si>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</si>
  <si>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</si>
  <si>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</si>
  <si>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</si>
  <si>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</si>
  <si>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</si>
  <si>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</si>
  <si>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</si>
  <si>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</si>
  <si>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</si>
  <si>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</si>
  <si>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</si>
  <si>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</si>
  <si>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</si>
  <si>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</si>
  <si>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</si>
  <si>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</si>
  <si>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</si>
  <si>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</si>
  <si>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</si>
  <si>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</si>
  <si>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</si>
  <si>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</si>
  <si>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</si>
  <si>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</si>
  <si>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</si>
  <si>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</si>
  <si>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</si>
  <si>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</si>
  <si>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</si>
  <si>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</si>
  <si>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</si>
  <si>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</si>
  <si>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</si>
  <si>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</si>
  <si>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</si>
  <si>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</si>
  <si>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</si>
  <si>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</si>
  <si>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</si>
  <si>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</si>
  <si>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</si>
  <si>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</si>
  <si>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</si>
  <si>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</si>
  <si>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</si>
  <si>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</si>
  <si>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</si>
  <si>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</si>
  <si>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</si>
  <si>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</si>
  <si>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</si>
  <si>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</si>
  <si>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</si>
  <si>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</si>
  <si>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</si>
  <si>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</si>
  <si>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</si>
  <si>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</si>
  <si>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</si>
  <si>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</si>
  <si>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</si>
  <si>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</si>
  <si>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</si>
  <si>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</si>
  <si>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</si>
  <si>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</si>
  <si>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</si>
  <si>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</si>
  <si>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</si>
  <si>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</si>
  <si>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</si>
  <si>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</si>
  <si>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</si>
  <si>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</si>
  <si>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</si>
  <si>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</si>
  <si>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</si>
  <si>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</si>
  <si>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</si>
  <si>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</si>
  <si>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</si>
  <si>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</si>
  <si>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</si>
  <si>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</si>
  <si>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</si>
  <si>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</si>
  <si>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</si>
  <si>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</si>
  <si>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</si>
  <si>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</si>
  <si>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</si>
  <si>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</si>
  <si>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</si>
  <si>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</si>
  <si>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</si>
  <si>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</si>
  <si>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</si>
  <si>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</si>
  <si>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</si>
  <si>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</si>
  <si>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</si>
  <si>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</si>
  <si>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</si>
  <si>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</si>
  <si>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</si>
  <si>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</si>
  <si>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</si>
  <si>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</si>
  <si>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</si>
  <si>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</si>
  <si>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</si>
  <si>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</si>
  <si>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</si>
  <si>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</si>
  <si>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</si>
  <si>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</si>
  <si>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</si>
  <si>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</si>
  <si>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</si>
  <si>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</si>
  <si>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</si>
  <si>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</si>
  <si>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</si>
  <si>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</si>
  <si>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</si>
  <si>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</si>
  <si>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</si>
  <si>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</si>
  <si>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</si>
  <si>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</si>
  <si>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</si>
  <si>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</si>
  <si>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</si>
  <si>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</si>
  <si>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</si>
  <si>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</si>
  <si>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</si>
  <si>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</si>
  <si>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</si>
  <si>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</si>
  <si>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</si>
  <si>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</si>
  <si>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</si>
  <si>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</si>
  <si>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</si>
  <si>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</si>
  <si>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</si>
  <si>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</si>
  <si>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</si>
  <si>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</si>
  <si>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</si>
  <si>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</si>
  <si>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</si>
  <si>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</si>
  <si>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</si>
  <si>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</si>
  <si>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</si>
  <si>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</si>
  <si>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</si>
  <si>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</si>
  <si>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</si>
  <si>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</si>
  <si>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</si>
  <si>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</si>
  <si>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</si>
  <si>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</si>
  <si>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</si>
  <si>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</si>
  <si>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</si>
  <si>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</si>
  <si>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</si>
  <si>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</si>
  <si>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</si>
  <si>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</si>
  <si>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</si>
  <si>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</si>
  <si>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</si>
  <si>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</si>
  <si>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</si>
  <si>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</si>
  <si>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</si>
  <si>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</si>
  <si>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</si>
  <si>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</si>
  <si>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</si>
  <si>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</si>
  <si>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</si>
  <si>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</si>
  <si>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</si>
  <si>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</si>
  <si>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</si>
  <si>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</si>
  <si>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</si>
  <si>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</si>
  <si>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</si>
  <si>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</si>
  <si>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</si>
  <si>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</si>
  <si>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</si>
  <si>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</si>
  <si>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</si>
  <si>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</si>
  <si>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</si>
  <si>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</si>
  <si>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</si>
  <si>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</si>
  <si>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</si>
  <si>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</si>
  <si>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</si>
  <si>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</si>
  <si>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</si>
  <si>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</si>
  <si>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</si>
  <si>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</si>
  <si>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</si>
  <si>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</si>
  <si>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</si>
  <si>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</si>
  <si>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</si>
  <si>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</si>
  <si>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</si>
  <si>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</si>
  <si>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</si>
  <si>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</si>
  <si>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</si>
  <si>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</si>
  <si>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</si>
  <si>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</si>
  <si>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</si>
  <si>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</si>
  <si>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</si>
  <si>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</si>
  <si>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</si>
  <si>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</si>
  <si>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</si>
  <si>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</si>
  <si>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</si>
  <si>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</si>
  <si>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</si>
  <si>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</si>
  <si>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</si>
  <si>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</si>
  <si>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</si>
  <si>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</si>
  <si>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</si>
  <si>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</si>
  <si>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</si>
  <si>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</si>
  <si>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</si>
  <si>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</si>
  <si>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</si>
  <si>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</si>
  <si>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</si>
  <si>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</si>
  <si>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</si>
  <si>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</si>
  <si>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</si>
  <si>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</si>
  <si>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</si>
  <si>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</si>
  <si>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</si>
  <si>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</si>
  <si>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</si>
  <si>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</si>
  <si>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</si>
  <si>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</si>
  <si>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</si>
  <si>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</si>
  <si>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</si>
  <si>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</si>
  <si>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</si>
  <si>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</si>
  <si>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</si>
  <si>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</si>
  <si>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</si>
  <si>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</si>
  <si>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</si>
  <si>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</si>
  <si>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</si>
  <si>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</si>
  <si>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</si>
  <si>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</si>
  <si>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</si>
  <si>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</si>
  <si>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</si>
  <si>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</si>
  <si>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</si>
  <si>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</si>
  <si>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</si>
  <si>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</si>
  <si>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</si>
  <si>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</si>
  <si>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</si>
  <si>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</si>
  <si>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</si>
  <si>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</si>
  <si>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</si>
  <si>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</si>
  <si>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</si>
  <si>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</si>
  <si>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</si>
  <si>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</si>
  <si>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</si>
  <si>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</si>
  <si>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</si>
  <si>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</si>
  <si>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</si>
  <si>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</si>
  <si>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</si>
  <si>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</si>
  <si>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</si>
  <si>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</si>
  <si>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</si>
  <si>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</si>
  <si>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</si>
  <si>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</si>
  <si>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</si>
  <si>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</si>
  <si>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</si>
  <si>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</si>
  <si>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</si>
  <si>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</si>
  <si>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</si>
  <si>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</si>
  <si>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</si>
  <si>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</si>
  <si>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</si>
  <si>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</si>
  <si>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</si>
  <si>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</si>
  <si>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</si>
  <si>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</si>
  <si>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</si>
  <si>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</si>
  <si>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</si>
  <si>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</si>
  <si>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</si>
  <si>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</si>
  <si>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</si>
  <si>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</si>
  <si>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</si>
  <si>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</si>
  <si>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</si>
  <si>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</si>
  <si>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</si>
  <si>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</si>
  <si>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</si>
  <si>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</si>
  <si>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</si>
  <si>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</si>
  <si>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</si>
  <si>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</si>
  <si>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</si>
  <si>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</si>
  <si>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</si>
  <si>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</si>
  <si>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</si>
  <si>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</si>
  <si>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</si>
  <si>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</si>
  <si>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</si>
  <si>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</si>
  <si>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</si>
  <si>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</si>
  <si>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</si>
  <si>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</si>
  <si>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</si>
  <si>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</si>
  <si>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</si>
  <si>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</si>
  <si>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</si>
  <si>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</si>
  <si>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</si>
  <si>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</si>
  <si>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</si>
  <si>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</si>
  <si>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</si>
  <si>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</si>
  <si>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</si>
  <si>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</si>
  <si>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</si>
  <si>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</si>
  <si>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</si>
  <si>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</si>
  <si>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</si>
  <si>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</si>
  <si>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</si>
  <si>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</si>
  <si>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</si>
  <si>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</si>
  <si>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</si>
  <si>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</si>
  <si>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</si>
  <si>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</si>
  <si>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</si>
  <si>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</si>
  <si>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</si>
  <si>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</si>
  <si>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</si>
  <si>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</si>
  <si>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</si>
  <si>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</si>
  <si>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</si>
  <si>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</si>
  <si>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</si>
  <si>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</si>
  <si>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</si>
  <si>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</si>
  <si>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</si>
  <si>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</si>
  <si>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</si>
  <si>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</si>
  <si>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</si>
  <si>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</si>
  <si>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</si>
  <si>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</si>
  <si>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</si>
  <si>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</si>
  <si>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</si>
  <si>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</si>
  <si>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</si>
  <si>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</si>
  <si>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</si>
  <si>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</si>
  <si>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</si>
  <si>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</si>
  <si>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</si>
  <si>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</si>
  <si>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</si>
  <si>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</si>
  <si>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</si>
  <si>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</si>
  <si>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</si>
  <si>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</si>
  <si>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</si>
  <si>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</si>
  <si>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</si>
  <si>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</si>
  <si>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</si>
  <si>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</si>
  <si>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</si>
  <si>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</si>
  <si>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</si>
  <si>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</si>
  <si>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</si>
  <si>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</si>
  <si>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</si>
  <si>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</si>
  <si>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</si>
  <si>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</si>
  <si>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</si>
  <si>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</si>
  <si>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</si>
  <si>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</si>
  <si>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</si>
  <si>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</si>
  <si>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</si>
  <si>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</si>
  <si>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</si>
  <si>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</si>
  <si>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</si>
  <si>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</si>
  <si>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</si>
  <si>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</si>
  <si>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</si>
  <si>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</si>
  <si>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</si>
  <si>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</si>
  <si>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</si>
  <si>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</si>
  <si>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</si>
  <si>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</si>
  <si>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</si>
  <si>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</si>
  <si>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</si>
  <si>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</si>
  <si>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</si>
  <si>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</si>
  <si>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</si>
  <si>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</si>
  <si>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</si>
  <si>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</si>
  <si>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</si>
  <si>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</si>
  <si>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</si>
  <si>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</si>
  <si>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</si>
  <si>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</si>
  <si>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</si>
  <si>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</si>
  <si>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</si>
  <si>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</si>
  <si>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</si>
  <si>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</si>
  <si>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</si>
  <si>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</si>
  <si>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</si>
  <si>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</si>
  <si>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</si>
  <si>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</si>
  <si>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</si>
  <si>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</si>
  <si>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</si>
  <si>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</si>
  <si>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</si>
  <si>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</si>
  <si>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</si>
  <si>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</si>
  <si>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</si>
  <si>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</si>
  <si>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</si>
  <si>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</si>
  <si>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</si>
  <si>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</si>
  <si>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</si>
  <si>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</si>
  <si>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</si>
  <si>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</si>
  <si>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</si>
  <si>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</si>
  <si>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</si>
  <si>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</si>
  <si>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</si>
  <si>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</si>
  <si>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</si>
  <si>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</si>
  <si>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</si>
  <si>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</si>
  <si>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</si>
  <si>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</si>
  <si>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</si>
  <si>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</si>
  <si>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</si>
  <si>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</si>
  <si>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</si>
  <si>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</si>
  <si>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</si>
  <si>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</si>
  <si>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</si>
  <si>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</si>
  <si>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</si>
  <si>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</si>
  <si>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</si>
  <si>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</si>
  <si>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</si>
  <si>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</si>
  <si>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</si>
  <si>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</si>
  <si>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</si>
  <si>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</si>
  <si>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</si>
  <si>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</si>
  <si>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</si>
  <si>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</si>
  <si>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</si>
  <si>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</si>
  <si>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</si>
  <si>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</si>
  <si>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</si>
  <si>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</si>
  <si>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</si>
  <si>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</si>
  <si>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</si>
  <si>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</si>
  <si>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</si>
  <si>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</si>
  <si>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</si>
  <si>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</si>
  <si>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</si>
  <si>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</si>
  <si>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</si>
  <si>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</si>
  <si>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</si>
  <si>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</si>
  <si>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</si>
  <si>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</si>
  <si>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</si>
  <si>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</si>
  <si>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</si>
  <si>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</si>
  <si>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</si>
  <si>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</si>
  <si>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</si>
  <si>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</si>
  <si>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</si>
  <si>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</si>
  <si>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</si>
  <si>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</si>
  <si>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</si>
  <si>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</si>
  <si>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</si>
  <si>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</si>
  <si>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</si>
  <si>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</si>
  <si>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</si>
  <si>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</si>
  <si>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</si>
  <si>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</si>
  <si>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</si>
  <si>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</si>
  <si>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</si>
  <si>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</si>
  <si>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</si>
  <si>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</si>
  <si>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</si>
  <si>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</si>
  <si>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</si>
  <si>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</si>
  <si>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</si>
  <si>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</si>
  <si>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</si>
  <si>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</si>
  <si>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</si>
  <si>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</si>
  <si>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</si>
  <si>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</si>
  <si>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</si>
  <si>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</si>
  <si>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</si>
  <si>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</si>
  <si>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</si>
  <si>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</si>
  <si>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</si>
  <si>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</si>
  <si>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</si>
  <si>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</si>
  <si>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</si>
  <si>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</si>
  <si>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</si>
  <si>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</si>
  <si>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</si>
  <si>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</si>
  <si>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</si>
  <si>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</si>
  <si>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</si>
  <si>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</si>
  <si>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</si>
  <si>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</si>
  <si>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</si>
  <si>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</si>
  <si>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</si>
  <si>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</si>
  <si>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</si>
  <si>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</si>
  <si>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</si>
  <si>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</si>
  <si>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</si>
  <si>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</si>
  <si>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</si>
  <si>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</si>
  <si>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</si>
  <si>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</si>
  <si>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</si>
  <si>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</si>
  <si>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</si>
  <si>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</si>
  <si>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</si>
  <si>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</si>
  <si>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</si>
  <si>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</si>
  <si>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</si>
  <si>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</si>
  <si>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</si>
  <si>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</si>
  <si>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</si>
  <si>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</si>
  <si>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</si>
  <si>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</si>
  <si>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</si>
  <si>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</si>
  <si>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</si>
  <si>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</si>
  <si>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</si>
  <si>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</si>
  <si>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</si>
  <si>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</si>
  <si>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</si>
  <si>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</si>
  <si>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</si>
  <si>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</si>
  <si>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</si>
  <si>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</si>
  <si>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</si>
  <si>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</si>
  <si>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</si>
  <si>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</si>
  <si>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</si>
  <si>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</si>
  <si>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</si>
  <si>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</si>
  <si>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</si>
  <si>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</si>
  <si>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</si>
  <si>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</si>
  <si>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</si>
  <si>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</si>
  <si>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</si>
  <si>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</si>
  <si>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</si>
  <si>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</si>
  <si>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</si>
  <si>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</si>
  <si>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</si>
  <si>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</si>
  <si>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</si>
  <si>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</si>
  <si>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</si>
  <si>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</si>
  <si>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</si>
  <si>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</si>
  <si>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</si>
  <si>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</si>
  <si>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</si>
  <si>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</si>
  <si>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</si>
  <si>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</si>
  <si>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</si>
  <si>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</si>
  <si>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</si>
  <si>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</si>
  <si>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</si>
  <si>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</si>
  <si>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</si>
  <si>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</si>
  <si>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</si>
  <si>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</si>
  <si>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</si>
  <si>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</si>
  <si>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</si>
  <si>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</si>
  <si>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</si>
  <si>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</si>
  <si>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</si>
  <si>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</si>
  <si>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</si>
  <si>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</si>
  <si>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</si>
  <si>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</si>
  <si>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</si>
  <si>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</si>
  <si>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</si>
  <si>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</si>
  <si>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</si>
  <si>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</si>
  <si>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</si>
  <si>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</si>
  <si>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</si>
  <si>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</si>
  <si>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</si>
  <si>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</si>
  <si>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</si>
  <si>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</si>
  <si>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</si>
  <si>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</si>
  <si>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</si>
  <si>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</si>
  <si>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</si>
  <si>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</si>
  <si>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</si>
  <si>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</si>
  <si>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</si>
  <si>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</si>
  <si>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</si>
  <si>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</si>
  <si>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</si>
  <si>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</si>
  <si>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</si>
  <si>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</si>
  <si>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</si>
  <si>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</si>
  <si>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</si>
  <si>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</si>
  <si>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</si>
  <si>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</si>
  <si>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</si>
  <si>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</si>
  <si>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</si>
  <si>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</si>
  <si>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</si>
  <si>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</si>
  <si>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</si>
  <si>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</si>
  <si>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</si>
  <si>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</si>
  <si>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</si>
  <si>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</si>
  <si>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</si>
  <si>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</si>
  <si>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</si>
  <si>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</si>
  <si>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</si>
  <si>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</si>
  <si>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</si>
  <si>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</si>
  <si>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</si>
  <si>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</si>
  <si>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</si>
  <si>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</si>
  <si>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</si>
  <si>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</si>
  <si>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</si>
  <si>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</si>
  <si>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</si>
  <si>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</si>
  <si>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</si>
  <si>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</si>
  <si>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</si>
  <si>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</si>
  <si>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</si>
  <si>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</si>
  <si>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</si>
  <si>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</si>
  <si>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</si>
  <si>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</si>
  <si>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</si>
  <si>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</si>
  <si>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</si>
  <si>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</si>
  <si>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</si>
  <si>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</si>
  <si>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</si>
  <si>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</si>
  <si>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</si>
  <si>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</si>
  <si>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</si>
  <si>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</si>
  <si>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</si>
  <si>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</si>
  <si>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</si>
  <si>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</si>
  <si>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</si>
  <si>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</si>
  <si>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</si>
  <si>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</si>
  <si>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</si>
  <si>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</si>
  <si>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</si>
  <si>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</si>
  <si>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</si>
  <si>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</si>
  <si>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</si>
  <si>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</si>
  <si>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</si>
  <si>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</si>
  <si>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</si>
  <si>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</si>
  <si>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</si>
  <si>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</si>
  <si>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</si>
  <si>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</si>
  <si>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</si>
  <si>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</si>
  <si>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</si>
  <si>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</si>
  <si>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</si>
  <si>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</si>
  <si>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</si>
  <si>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</si>
  <si>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</si>
  <si>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</si>
  <si>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</si>
  <si>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</si>
  <si>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</si>
  <si>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</si>
  <si>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</si>
  <si>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</si>
  <si>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</si>
  <si>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</si>
  <si>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</si>
  <si>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</si>
  <si>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</si>
  <si>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</si>
  <si>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</si>
  <si>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</si>
  <si>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</si>
  <si>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</si>
  <si>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</si>
  <si>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</si>
  <si>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</si>
  <si>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</si>
  <si>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</si>
  <si>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</si>
  <si>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</si>
  <si>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</si>
  <si>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</si>
  <si>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</si>
  <si>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</si>
  <si>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</si>
  <si>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</si>
  <si>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</si>
  <si>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</si>
  <si>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</si>
  <si>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</si>
  <si>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</si>
  <si>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</si>
  <si>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</si>
  <si>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</si>
  <si>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</si>
  <si>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</si>
  <si>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</si>
  <si>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</si>
  <si>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</si>
  <si>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</si>
  <si>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</si>
  <si>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</si>
  <si>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</si>
  <si>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</si>
  <si>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</si>
  <si>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</si>
  <si>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</si>
  <si>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</si>
  <si>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</si>
  <si>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</si>
  <si>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</si>
  <si>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</si>
  <si>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</si>
  <si>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</si>
  <si>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</si>
  <si>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</si>
  <si>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</si>
  <si>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</si>
  <si>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</si>
  <si>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</si>
  <si>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</si>
  <si>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</si>
  <si>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</si>
  <si>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</si>
  <si>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</si>
  <si>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</si>
  <si>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</si>
  <si>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</si>
  <si>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</si>
  <si>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</si>
  <si>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</si>
  <si>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</si>
  <si>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</si>
  <si>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</si>
  <si>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</si>
  <si>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</si>
  <si>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</si>
  <si>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</si>
  <si>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</si>
  <si>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</si>
  <si>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</si>
  <si>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</si>
  <si>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</si>
  <si>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</si>
  <si>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</si>
  <si>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</si>
  <si>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</si>
  <si>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</si>
  <si>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</si>
  <si>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</si>
  <si>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</si>
  <si>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</si>
  <si>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</si>
  <si>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</si>
  <si>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</si>
  <si>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</si>
  <si>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</si>
  <si>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</si>
  <si>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</si>
  <si>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</si>
  <si>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</si>
  <si>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</si>
  <si>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</si>
  <si>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</si>
  <si>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</si>
  <si>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</si>
  <si>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</si>
  <si>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</si>
  <si>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</si>
  <si>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</si>
  <si>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</si>
  <si>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</si>
  <si>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</si>
  <si>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</si>
  <si>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</si>
  <si>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</si>
  <si>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</si>
  <si>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</si>
  <si>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</si>
  <si>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</si>
  <si>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</si>
  <si>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</si>
  <si>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</si>
  <si>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</si>
  <si>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</si>
  <si>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</si>
  <si>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</si>
  <si>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</si>
  <si>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</si>
  <si>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</si>
  <si>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</si>
  <si>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</si>
  <si>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</si>
  <si>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</si>
  <si>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</si>
  <si>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</si>
  <si>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</si>
  <si>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</si>
  <si>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</si>
  <si>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</si>
  <si>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</si>
  <si>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</si>
  <si>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</si>
  <si>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</si>
  <si>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</si>
  <si>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</si>
  <si>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</si>
  <si>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</si>
  <si>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</si>
  <si>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</si>
  <si>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</si>
  <si>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</si>
  <si>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</si>
  <si>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</si>
  <si>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</si>
  <si>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</si>
  <si>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</si>
  <si>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</si>
  <si>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</si>
  <si>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</si>
  <si>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</si>
  <si>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</si>
  <si>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</si>
  <si>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</si>
  <si>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</si>
  <si>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</si>
  <si>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</si>
  <si>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</si>
  <si>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</si>
  <si>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</si>
  <si>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</si>
  <si>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</si>
  <si>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</si>
  <si>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</si>
  <si>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</si>
  <si>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</si>
  <si>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</si>
  <si>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</si>
  <si>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</si>
  <si>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</si>
  <si>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</si>
  <si>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</si>
  <si>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</si>
  <si>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</si>
  <si>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</si>
  <si>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</si>
  <si>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</si>
  <si>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</si>
  <si>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</si>
  <si>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</si>
  <si>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</si>
  <si>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</si>
  <si>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</si>
  <si>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</si>
  <si>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</si>
  <si>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</si>
  <si>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</si>
  <si>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</si>
  <si>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</si>
  <si>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</si>
  <si>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</si>
  <si>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</si>
  <si>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</si>
  <si>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</si>
  <si>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</si>
  <si>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</si>
  <si>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</si>
  <si>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</si>
  <si>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</si>
  <si>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</si>
  <si>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</si>
  <si>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</si>
  <si>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</si>
  <si>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</si>
  <si>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</si>
  <si>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</si>
  <si>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</si>
  <si>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</si>
  <si>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</si>
  <si>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</si>
  <si>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</si>
  <si>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</si>
  <si>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</si>
  <si>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</si>
  <si>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</si>
  <si>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</si>
  <si>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</si>
  <si>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</si>
  <si>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</si>
  <si>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</si>
  <si>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</si>
  <si>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</si>
  <si>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</si>
  <si>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</si>
  <si>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</si>
  <si>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</si>
  <si>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</si>
  <si>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</si>
  <si>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</si>
  <si>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</si>
  <si>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</si>
  <si>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</si>
  <si>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</si>
  <si>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</si>
  <si>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</si>
  <si>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</si>
  <si>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</si>
  <si>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</si>
  <si>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</si>
  <si>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</si>
  <si>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</si>
  <si>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</si>
  <si>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</si>
  <si>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</si>
  <si>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</si>
  <si>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</si>
  <si>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</si>
  <si>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</si>
  <si>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</si>
  <si>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</si>
  <si>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</si>
  <si>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</si>
  <si>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</si>
  <si>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</si>
  <si>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</si>
  <si>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</si>
  <si>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</si>
  <si>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</si>
  <si>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</si>
  <si>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</si>
  <si>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</si>
  <si>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</si>
  <si>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</si>
  <si>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</si>
  <si>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</si>
  <si>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</si>
  <si>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</si>
  <si>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</si>
  <si>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</si>
  <si>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</si>
  <si>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</si>
  <si>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</si>
  <si>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</si>
  <si>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</si>
  <si>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</si>
  <si>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</si>
  <si>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</si>
  <si>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</si>
  <si>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</si>
  <si>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</si>
  <si>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</si>
  <si>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</si>
  <si>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</si>
  <si>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</si>
  <si>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</si>
  <si>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</si>
  <si>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</si>
  <si>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</si>
  <si>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</si>
  <si>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</si>
  <si>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</si>
  <si>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</si>
  <si>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</si>
  <si>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</si>
  <si>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</si>
  <si>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</si>
  <si>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</si>
  <si>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</si>
  <si>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</si>
  <si>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</si>
  <si>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</si>
  <si>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</si>
  <si>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</si>
  <si>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</si>
  <si>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</si>
  <si>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</si>
  <si>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</si>
  <si>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</si>
  <si>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</si>
  <si>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</si>
  <si>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</si>
  <si>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</si>
  <si>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</si>
  <si>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</si>
  <si>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</si>
  <si>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</si>
  <si>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</si>
  <si>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</si>
  <si>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</si>
  <si>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</si>
  <si>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</si>
  <si>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</si>
  <si>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</si>
  <si>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</si>
  <si>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</si>
  <si>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</si>
  <si>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</si>
  <si>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</si>
  <si>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</si>
  <si>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</si>
  <si>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</si>
  <si>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</si>
  <si>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</si>
  <si>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</si>
  <si>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</si>
  <si>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</si>
  <si>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</si>
  <si>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</si>
  <si>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</si>
  <si>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</si>
  <si>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</si>
  <si>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</si>
  <si>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</si>
  <si>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</si>
  <si>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</si>
  <si>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</si>
  <si>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</si>
  <si>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</si>
  <si>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</si>
  <si>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</si>
  <si>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</si>
  <si>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</si>
  <si>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</si>
  <si>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</si>
  <si>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</si>
  <si>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</si>
  <si>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</si>
  <si>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</si>
  <si>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</si>
  <si>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</si>
  <si>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</si>
  <si>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</si>
  <si>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</si>
  <si>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</si>
  <si>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</si>
  <si>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</si>
  <si>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</si>
  <si>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</si>
  <si>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</si>
  <si>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</si>
  <si>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</si>
  <si>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</si>
  <si>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</si>
  <si>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</si>
  <si>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</si>
  <si>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</si>
  <si>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</si>
  <si>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</si>
  <si>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</si>
  <si>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</si>
  <si>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</si>
  <si>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</si>
  <si>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</si>
  <si>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</si>
  <si>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</si>
  <si>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</si>
  <si>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</si>
  <si>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</si>
  <si>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</si>
  <si>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</si>
  <si>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</si>
  <si>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</si>
  <si>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</si>
  <si>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</si>
  <si>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</si>
  <si>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</si>
  <si>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</si>
  <si>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</si>
  <si>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</si>
  <si>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</si>
  <si>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</si>
  <si>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</si>
  <si>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</si>
  <si>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</si>
  <si>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</si>
  <si>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</si>
  <si>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</si>
  <si>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</si>
  <si>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</si>
  <si>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</si>
  <si>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</si>
  <si>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</si>
  <si>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</si>
  <si>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</si>
  <si>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</si>
  <si>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</si>
  <si>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</si>
  <si>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</si>
  <si>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</si>
  <si>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</si>
  <si>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</si>
  <si>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</si>
  <si>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</si>
  <si>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</si>
  <si>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</si>
  <si>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</si>
  <si>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</si>
  <si>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</si>
  <si>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</si>
  <si>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</si>
  <si>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</si>
  <si>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</si>
  <si>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</si>
  <si>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</si>
  <si>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</si>
  <si>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</si>
  <si>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</si>
  <si>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</si>
  <si>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</si>
  <si>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</si>
  <si>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</si>
  <si>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</si>
  <si>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</si>
  <si>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</si>
  <si>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</si>
  <si>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</si>
  <si>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</si>
  <si>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</si>
  <si>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</si>
  <si>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</si>
  <si>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</si>
  <si>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</si>
  <si>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</si>
  <si>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</si>
  <si>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</si>
  <si>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</si>
  <si>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</si>
  <si>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</si>
  <si>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</si>
  <si>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</si>
  <si>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</si>
  <si>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</si>
  <si>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</si>
  <si>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</si>
  <si>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</si>
  <si>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</si>
  <si>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</si>
  <si>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</si>
  <si>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</si>
  <si>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</si>
  <si>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</si>
  <si>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</si>
  <si>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</si>
  <si>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</si>
  <si>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</si>
  <si>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</si>
  <si>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</si>
  <si>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</si>
  <si>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</si>
  <si>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</si>
  <si>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</si>
  <si>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</si>
  <si>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</si>
  <si>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</si>
  <si>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</si>
  <si>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</si>
  <si>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</si>
  <si>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</si>
  <si>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</si>
  <si>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</si>
  <si>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</si>
  <si>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</si>
  <si>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</si>
  <si>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</si>
  <si>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</si>
  <si>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</si>
  <si>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</si>
  <si>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</si>
  <si>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</si>
  <si>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</si>
  <si>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</si>
  <si>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</si>
  <si>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</si>
  <si>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</si>
  <si>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</si>
  <si>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</si>
  <si>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</si>
  <si>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</si>
  <si>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</si>
  <si>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</si>
  <si>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</si>
  <si>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</si>
  <si>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</si>
  <si>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</si>
  <si>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</si>
  <si>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</si>
  <si>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</si>
  <si>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</si>
  <si>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</si>
  <si>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</si>
  <si>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</si>
  <si>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</si>
  <si>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</si>
  <si>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</si>
  <si>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</si>
  <si>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</si>
  <si>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</si>
  <si>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</si>
  <si>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</si>
  <si>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</si>
  <si>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</si>
  <si>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</si>
  <si>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</si>
  <si>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</si>
  <si>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</si>
  <si>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</si>
  <si>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</si>
  <si>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</si>
  <si>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</si>
  <si>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</si>
  <si>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</si>
  <si>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</si>
  <si>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</si>
  <si>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</si>
  <si>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</si>
  <si>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</si>
  <si>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</si>
  <si>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</si>
  <si>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</si>
  <si>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</si>
  <si>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</si>
  <si>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</si>
  <si>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</si>
  <si>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</si>
  <si>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</si>
  <si>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</si>
  <si>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</si>
  <si>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</si>
  <si>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</si>
  <si>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</si>
  <si>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</si>
  <si>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</si>
  <si>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</si>
  <si>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</si>
  <si>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</si>
  <si>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</si>
  <si>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</si>
  <si>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</si>
  <si>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</si>
  <si>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</si>
  <si>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</si>
  <si>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</si>
  <si>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</si>
  <si>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</si>
  <si>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</si>
  <si>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</si>
  <si>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</si>
  <si>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</si>
  <si>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</si>
  <si>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</si>
  <si>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</si>
  <si>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</si>
  <si>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</si>
  <si>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</si>
  <si>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</si>
  <si>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</si>
  <si>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</si>
  <si>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</si>
  <si>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</si>
  <si>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</si>
  <si>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</si>
  <si>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</si>
  <si>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</si>
  <si>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</si>
  <si>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</si>
  <si>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</si>
  <si>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</si>
  <si>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</si>
  <si>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</si>
  <si>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</si>
  <si>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</si>
  <si>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</si>
  <si>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</si>
  <si>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</si>
  <si>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</si>
  <si>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</si>
  <si>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</si>
  <si>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</si>
  <si>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</si>
  <si>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</si>
  <si>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</si>
  <si>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</si>
  <si>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</si>
  <si>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</si>
  <si>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</si>
  <si>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</si>
  <si>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</si>
  <si>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</si>
  <si>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</si>
  <si>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</si>
  <si>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</si>
  <si>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</si>
  <si>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</si>
  <si>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</si>
  <si>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</si>
  <si>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</si>
  <si>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</si>
  <si>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</si>
  <si>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</si>
  <si>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</si>
  <si>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</si>
  <si>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</si>
  <si>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</si>
  <si>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</si>
  <si>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</si>
  <si>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</si>
  <si>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</si>
  <si>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</si>
  <si>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</si>
  <si>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</si>
  <si>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</si>
  <si>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</si>
  <si>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</si>
  <si>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</si>
  <si>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</si>
  <si>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</si>
  <si>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</si>
  <si>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</si>
  <si>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</si>
  <si>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</si>
  <si>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</si>
  <si>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</si>
  <si>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</si>
  <si>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</si>
  <si>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</si>
  <si>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</si>
  <si>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</si>
  <si>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</si>
  <si>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</si>
  <si>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</si>
  <si>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</si>
  <si>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</si>
  <si>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</si>
  <si>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</si>
  <si>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</si>
  <si>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</si>
  <si>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</si>
  <si>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</si>
  <si>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</si>
  <si>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</si>
  <si>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</si>
  <si>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</si>
  <si>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</si>
  <si>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</si>
  <si>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</si>
  <si>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</si>
  <si>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</si>
  <si>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</si>
  <si>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</si>
  <si>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</si>
  <si>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</si>
  <si>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</si>
  <si>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</si>
  <si>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</si>
  <si>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</si>
  <si>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</si>
  <si>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</si>
  <si>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</si>
  <si>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</si>
  <si>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</si>
  <si>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</si>
  <si>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</si>
  <si>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</si>
  <si>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</si>
  <si>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</si>
  <si>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</si>
  <si>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</si>
  <si>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</si>
  <si>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</si>
  <si>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</si>
  <si>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</si>
  <si>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</si>
  <si>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</si>
  <si>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</si>
  <si>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</si>
  <si>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</si>
  <si>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</si>
  <si>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</si>
  <si>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</si>
  <si>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</si>
  <si>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</si>
  <si>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</si>
  <si>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</si>
  <si>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</si>
  <si>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</si>
  <si>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</si>
  <si>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</si>
  <si>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</si>
  <si>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</si>
  <si>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</si>
  <si>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</si>
  <si>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</si>
  <si>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</si>
  <si>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</si>
  <si>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</si>
  <si>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</si>
  <si>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</si>
  <si>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</si>
  <si>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</si>
  <si>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</si>
  <si>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</si>
  <si>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</si>
  <si>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</si>
  <si>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</si>
  <si>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</si>
  <si>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</si>
  <si>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</si>
  <si>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</si>
  <si>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</si>
  <si>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</si>
  <si>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</si>
  <si>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</si>
  <si>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</si>
  <si>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</si>
  <si>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</si>
  <si>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</si>
  <si>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</si>
  <si>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</si>
  <si>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</si>
  <si>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</si>
  <si>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</si>
  <si>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</si>
  <si>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</si>
  <si>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</si>
  <si>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</si>
  <si>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</si>
  <si>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</si>
  <si>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</si>
  <si>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</si>
  <si>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</si>
  <si>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</si>
  <si>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</si>
  <si>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</si>
  <si>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</si>
  <si>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</si>
  <si>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</si>
  <si>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</si>
  <si>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</si>
  <si>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</si>
  <si>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</si>
  <si>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</si>
  <si>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</si>
  <si>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</si>
  <si>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</si>
  <si>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</si>
  <si>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</si>
  <si>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</si>
  <si>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</si>
  <si>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</si>
  <si>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</si>
  <si>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</si>
  <si>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</si>
  <si>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</si>
  <si>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</si>
  <si>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</si>
  <si>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</si>
  <si>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</si>
  <si>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</si>
  <si>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</si>
  <si>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</si>
  <si>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</si>
  <si>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</si>
  <si>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</si>
  <si>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</si>
  <si>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</si>
  <si>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</si>
  <si>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</si>
  <si>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</si>
  <si>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</si>
  <si>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</si>
  <si>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</si>
  <si>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</si>
  <si>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</si>
  <si>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</si>
  <si>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</si>
  <si>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</si>
  <si>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</si>
  <si>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</si>
  <si>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</si>
  <si>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</si>
  <si>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</si>
  <si>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</si>
  <si>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</si>
  <si>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</si>
  <si>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</si>
  <si>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</si>
  <si>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</si>
  <si>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</si>
  <si>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</si>
  <si>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</si>
  <si>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</si>
  <si>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</si>
  <si>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</si>
  <si>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</si>
  <si>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</si>
  <si>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</si>
  <si>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</si>
  <si>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</si>
  <si>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</si>
  <si>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</si>
  <si>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</si>
  <si>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</si>
  <si>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</si>
  <si>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</si>
  <si>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</si>
  <si>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</si>
  <si>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</si>
  <si>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</si>
  <si>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</si>
  <si>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</si>
  <si>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</si>
  <si>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</si>
  <si>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</si>
  <si>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</si>
  <si>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</si>
  <si>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</si>
  <si>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</si>
  <si>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</si>
  <si>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</si>
  <si>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</si>
  <si>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</si>
  <si>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</si>
  <si>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</si>
  <si>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</si>
  <si>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</si>
  <si>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</si>
  <si>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</si>
  <si>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</si>
  <si>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</si>
  <si>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</si>
  <si>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</si>
  <si>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</si>
  <si>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</si>
  <si>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</si>
  <si>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</si>
  <si>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</si>
  <si>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</si>
  <si>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</si>
  <si>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</si>
  <si>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</si>
  <si>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</si>
  <si>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</si>
  <si>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</si>
  <si>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</si>
  <si>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</si>
  <si>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</si>
  <si>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</si>
  <si>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</si>
  <si>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</si>
  <si>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</si>
  <si>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</si>
  <si>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</si>
  <si>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</si>
  <si>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</si>
  <si>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</si>
  <si>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</si>
  <si>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</si>
  <si>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</si>
  <si>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</si>
  <si>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</si>
  <si>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</si>
  <si>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</si>
  <si>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</si>
  <si>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</si>
  <si>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</si>
  <si>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</si>
  <si>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</si>
  <si>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</si>
  <si>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</si>
  <si>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</si>
  <si>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</si>
  <si>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</si>
  <si>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</si>
  <si>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</si>
  <si>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</si>
  <si>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</si>
  <si>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</si>
  <si>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</si>
  <si>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</si>
  <si>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</si>
  <si>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</si>
  <si>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</si>
  <si>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</si>
  <si>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</si>
  <si>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</si>
  <si>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</si>
  <si>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</si>
  <si>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</si>
  <si>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</si>
  <si>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</si>
  <si>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</si>
  <si>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</si>
  <si>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</si>
  <si>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</si>
  <si>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</si>
  <si>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</si>
  <si>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</si>
  <si>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</si>
  <si>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</si>
  <si>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</si>
  <si>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</si>
  <si>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</si>
  <si>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</si>
  <si>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</si>
  <si>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</si>
  <si>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</si>
  <si>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</si>
  <si>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</si>
  <si>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</si>
  <si>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</si>
  <si>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</si>
  <si>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</si>
  <si>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</si>
  <si>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</si>
  <si>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</si>
  <si>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</si>
  <si>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</si>
  <si>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</si>
  <si>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</si>
  <si>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</si>
  <si>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</si>
  <si>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</si>
  <si>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</si>
  <si>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</si>
  <si>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</si>
  <si>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</si>
  <si>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</si>
  <si>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</si>
  <si>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</si>
  <si>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</si>
  <si>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</si>
  <si>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</si>
  <si>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</si>
  <si>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</si>
  <si>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</si>
  <si>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</si>
  <si>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</si>
  <si>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</si>
  <si>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</si>
  <si>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</si>
  <si>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</si>
  <si>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</si>
  <si>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</si>
  <si>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</si>
  <si>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</si>
  <si>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</si>
  <si>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</si>
  <si>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</si>
  <si>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</si>
  <si>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</si>
  <si>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</si>
  <si>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</si>
  <si>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</si>
  <si>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</si>
  <si>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</si>
  <si>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</si>
  <si>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</si>
  <si>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</si>
  <si>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</si>
  <si>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</si>
  <si>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</si>
  <si>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</si>
  <si>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</si>
  <si>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</si>
  <si>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</si>
  <si>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</si>
  <si>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</si>
  <si>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</si>
  <si>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</si>
  <si>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</si>
  <si>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</si>
  <si>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</si>
  <si>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</si>
  <si>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</si>
  <si>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</si>
  <si>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</si>
  <si>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</si>
  <si>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</si>
  <si>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</si>
  <si>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</si>
  <si>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</si>
  <si>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</si>
  <si>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</si>
  <si>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</si>
  <si>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</si>
  <si>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</si>
  <si>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</si>
  <si>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</si>
  <si>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</si>
  <si>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</si>
  <si>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</si>
  <si>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</si>
  <si>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</si>
  <si>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</si>
  <si>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</si>
  <si>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</si>
  <si>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</si>
  <si>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</si>
  <si>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</si>
  <si>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</si>
  <si>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</si>
  <si>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</si>
  <si>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</si>
  <si>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</si>
  <si>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</si>
  <si>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</si>
  <si>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</si>
  <si>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</si>
  <si>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</si>
  <si>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</si>
  <si>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</si>
  <si>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</si>
  <si>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</si>
  <si>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</si>
  <si>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</si>
  <si>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</si>
  <si>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</si>
  <si>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</si>
  <si>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</si>
  <si>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</si>
  <si>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</si>
  <si>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</si>
  <si>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</si>
  <si>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</si>
  <si>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</si>
  <si>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</si>
  <si>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</si>
  <si>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</si>
  <si>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</si>
  <si>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</si>
  <si>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</si>
  <si>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</si>
  <si>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</si>
  <si>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</si>
  <si>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</si>
  <si>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</si>
  <si>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</si>
  <si>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</si>
  <si>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</si>
  <si>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</si>
  <si>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</si>
  <si>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</si>
  <si>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</si>
  <si>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</si>
  <si>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</si>
  <si>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</si>
  <si>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</si>
  <si>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</si>
  <si>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</si>
  <si>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</si>
  <si>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</si>
  <si>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</si>
  <si>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</si>
  <si>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</si>
  <si>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</si>
  <si>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</si>
  <si>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</si>
  <si>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</si>
  <si>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</si>
  <si>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</si>
  <si>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</si>
  <si>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</si>
  <si>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</si>
  <si>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</si>
  <si>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</si>
  <si>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</si>
  <si>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</si>
  <si>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</si>
  <si>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</si>
  <si>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</si>
  <si>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</si>
  <si>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</si>
  <si>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</si>
  <si>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</si>
  <si>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</si>
  <si>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</si>
  <si>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</si>
  <si>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</si>
  <si>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</si>
  <si>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</si>
  <si>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</si>
  <si>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</si>
  <si>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</si>
  <si>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</si>
  <si>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</si>
  <si>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</si>
  <si>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</si>
  <si>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</si>
  <si>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</si>
  <si>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</si>
  <si>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</si>
  <si>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</si>
  <si>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</si>
  <si>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</si>
  <si>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</si>
  <si>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</si>
  <si>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</si>
  <si>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</si>
  <si>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</si>
  <si>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</si>
  <si>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</si>
  <si>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</si>
  <si>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</si>
  <si>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</si>
  <si>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</si>
  <si>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</si>
  <si>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</si>
  <si>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</si>
  <si>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</si>
  <si>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</si>
  <si>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</si>
  <si>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</si>
  <si>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</si>
  <si>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</si>
  <si>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</si>
  <si>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</si>
  <si>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</si>
  <si>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</si>
  <si>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</si>
  <si>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</si>
  <si>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</si>
  <si>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</si>
  <si>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</si>
  <si>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</si>
  <si>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</si>
  <si>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</si>
  <si>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</si>
  <si>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</si>
  <si>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</si>
  <si>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</si>
  <si>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</si>
  <si>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</si>
  <si>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</si>
  <si>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</si>
  <si>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</si>
  <si>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</si>
  <si>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</si>
  <si>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</si>
  <si>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</si>
  <si>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</si>
  <si>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</si>
  <si>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</si>
  <si>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</si>
  <si>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</si>
  <si>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</si>
  <si>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</si>
  <si>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</si>
  <si>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</si>
  <si>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</si>
  <si>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</si>
  <si>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</si>
  <si>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</si>
  <si>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</si>
  <si>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</si>
  <si>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</si>
  <si>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</si>
  <si>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</si>
  <si>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</si>
  <si>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</si>
  <si>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</si>
  <si>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</si>
  <si>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</si>
  <si>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</si>
  <si>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</si>
  <si>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</si>
  <si>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</si>
  <si>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</si>
  <si>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</si>
  <si>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</si>
  <si>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</si>
  <si>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</si>
  <si>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</si>
  <si>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</si>
  <si>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</si>
  <si>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</si>
  <si>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</si>
  <si>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</si>
  <si>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</si>
  <si>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</si>
  <si>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</si>
  <si>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</si>
  <si>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</si>
  <si>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</si>
  <si>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</si>
  <si>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</si>
  <si>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</si>
  <si>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</si>
  <si>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</si>
  <si>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</si>
  <si>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</si>
  <si>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</si>
  <si>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</si>
  <si>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</si>
  <si>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</si>
  <si>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</si>
  <si>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</si>
  <si>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</si>
  <si>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</si>
  <si>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</si>
  <si>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</si>
  <si>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</si>
  <si>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</si>
  <si>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</si>
  <si>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</si>
  <si>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</si>
  <si>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</si>
  <si>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</si>
  <si>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</si>
  <si>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</si>
  <si>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</si>
  <si>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</si>
  <si>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</si>
  <si>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</si>
  <si>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</si>
  <si>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</si>
  <si>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</si>
  <si>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</si>
  <si>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</si>
  <si>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</si>
  <si>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</si>
  <si>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</si>
  <si>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</si>
  <si>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</si>
  <si>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</si>
  <si>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</si>
  <si>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</si>
  <si>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</si>
  <si>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</si>
  <si>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</si>
  <si>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</si>
  <si>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</si>
  <si>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</si>
  <si>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</si>
  <si>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</si>
  <si>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</si>
  <si>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</si>
  <si>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</si>
  <si>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</si>
  <si>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</si>
  <si>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</si>
  <si>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</si>
  <si>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</si>
  <si>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</si>
  <si>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</si>
  <si>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</si>
  <si>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</si>
  <si>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</si>
  <si>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</si>
  <si>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</si>
  <si>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</si>
  <si>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</si>
  <si>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</si>
  <si>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</si>
  <si>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</si>
  <si>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</si>
  <si>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</si>
  <si>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</si>
  <si>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</si>
  <si>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</si>
  <si>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</si>
  <si>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</si>
  <si>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</si>
  <si>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</si>
  <si>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</si>
  <si>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</si>
  <si>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</si>
  <si>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</si>
  <si>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</si>
  <si>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</si>
  <si>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</si>
  <si>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</si>
  <si>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</si>
  <si>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</si>
  <si>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</si>
  <si>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</si>
  <si>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</si>
  <si>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</si>
  <si>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</si>
  <si>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</si>
  <si>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</si>
  <si>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</si>
  <si>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</si>
  <si>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</si>
  <si>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</si>
  <si>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</si>
  <si>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</si>
  <si>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</si>
  <si>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</si>
  <si>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</si>
  <si>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</si>
  <si>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</si>
  <si>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</si>
  <si>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</si>
  <si>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</si>
  <si>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</si>
  <si>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</si>
  <si>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</si>
  <si>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</si>
  <si>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</si>
  <si>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</si>
  <si>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</si>
  <si>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</si>
  <si>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</si>
  <si>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</si>
  <si>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</si>
  <si>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</si>
  <si>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</si>
  <si>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</si>
  <si>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</si>
  <si>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</si>
  <si>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</si>
  <si>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</si>
  <si>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</si>
  <si>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</si>
  <si>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</si>
  <si>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</si>
  <si>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</si>
  <si>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</si>
  <si>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</si>
  <si>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</si>
  <si>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</si>
  <si>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</si>
  <si>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</si>
  <si>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</si>
  <si>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</si>
  <si>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</si>
  <si>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</si>
  <si>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</si>
  <si>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</si>
  <si>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</si>
  <si>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</si>
  <si>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</si>
  <si>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</si>
  <si>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</si>
  <si>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</si>
  <si>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</si>
  <si>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</si>
  <si>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</si>
  <si>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</si>
  <si>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</si>
  <si>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</si>
  <si>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</si>
  <si>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</si>
  <si>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</si>
  <si>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</si>
  <si>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</si>
  <si>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</si>
  <si>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</si>
  <si>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</si>
  <si>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</si>
  <si>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</si>
  <si>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</si>
  <si>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</si>
  <si>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</si>
  <si>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</si>
  <si>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</si>
  <si>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</si>
  <si>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</si>
  <si>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</si>
  <si>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</si>
  <si>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</si>
  <si>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</si>
  <si>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</si>
  <si>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</si>
  <si>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</si>
  <si>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</si>
  <si>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</si>
  <si>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</si>
  <si>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</si>
  <si>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</si>
  <si>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</si>
  <si>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</si>
  <si>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</si>
  <si>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</si>
  <si>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</si>
  <si>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</si>
  <si>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</si>
  <si>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</si>
  <si>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</si>
  <si>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</si>
  <si>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</si>
  <si>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</si>
  <si>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</si>
  <si>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</si>
  <si>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</si>
  <si>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</si>
  <si>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</si>
  <si>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</si>
  <si>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</si>
  <si>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</si>
  <si>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</si>
  <si>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</si>
  <si>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</si>
  <si>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</si>
  <si>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</si>
  <si>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</si>
  <si>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</si>
  <si>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</si>
  <si>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</si>
  <si>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</si>
  <si>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</si>
  <si>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</si>
  <si>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</si>
  <si>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</si>
  <si>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</si>
  <si>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</si>
  <si>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</si>
  <si>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</si>
  <si>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</si>
  <si>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</si>
  <si>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</si>
  <si>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</si>
  <si>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</si>
  <si>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</si>
  <si>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</si>
  <si>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</si>
  <si>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</si>
  <si>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</si>
  <si>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</si>
  <si>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</si>
  <si>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</si>
  <si>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</si>
  <si>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</si>
  <si>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</si>
  <si>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</si>
  <si>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</si>
  <si>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</si>
  <si>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</si>
  <si>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</si>
  <si>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</si>
  <si>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</si>
  <si>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</si>
  <si>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</si>
  <si>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</si>
  <si>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</si>
  <si>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</si>
  <si>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</si>
  <si>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</si>
  <si>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</si>
  <si>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</si>
  <si>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</si>
  <si>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</si>
  <si>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</si>
  <si>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</si>
  <si>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</si>
  <si>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</si>
  <si>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</si>
  <si>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</si>
  <si>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</si>
  <si>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</si>
  <si>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</si>
  <si>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</si>
  <si>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</si>
  <si>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</si>
  <si>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</si>
  <si>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</si>
  <si>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</si>
  <si>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</si>
  <si>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</si>
  <si>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</si>
  <si>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</si>
  <si>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</si>
  <si>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</si>
  <si>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</si>
  <si>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</si>
  <si>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</si>
  <si>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</si>
  <si>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</si>
  <si>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</si>
  <si>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</si>
  <si>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</si>
  <si>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</si>
  <si>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</si>
  <si>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</si>
  <si>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</si>
  <si>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</si>
  <si>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</si>
  <si>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</si>
  <si>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</si>
  <si>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</si>
  <si>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</si>
  <si>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</si>
  <si>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</si>
  <si>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</si>
  <si>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</si>
  <si>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</si>
  <si>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</si>
  <si>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</si>
  <si>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</si>
  <si>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</si>
  <si>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</si>
  <si>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</si>
  <si>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</si>
  <si>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</si>
  <si>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</si>
  <si>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</si>
  <si>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</si>
  <si>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</si>
  <si>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</si>
  <si>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</si>
  <si>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</si>
  <si>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</si>
  <si>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</si>
  <si>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</si>
  <si>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</si>
  <si>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</si>
  <si>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</si>
  <si>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</si>
  <si>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</si>
  <si>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</si>
  <si>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</si>
  <si>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</si>
  <si>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</si>
  <si>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</si>
  <si>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</si>
  <si>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</si>
  <si>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</si>
  <si>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</si>
  <si>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</si>
  <si>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</si>
  <si>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</si>
  <si>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</si>
  <si>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</si>
  <si>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</si>
  <si>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</si>
  <si>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</si>
  <si>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</si>
  <si>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</si>
  <si>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</si>
  <si>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</si>
  <si>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</si>
  <si>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</si>
  <si>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</si>
  <si>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</si>
  <si>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</si>
  <si>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</si>
  <si>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</si>
  <si>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</si>
  <si>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</si>
  <si>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</si>
  <si>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</si>
  <si>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</si>
  <si>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</si>
  <si>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</si>
  <si>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</si>
  <si>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</si>
  <si>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</si>
  <si>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</si>
  <si>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</si>
  <si>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</si>
  <si>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</si>
  <si>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</si>
  <si>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</si>
  <si>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</si>
  <si>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</si>
  <si>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</si>
  <si>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</si>
  <si>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</si>
  <si>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</si>
  <si>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</si>
  <si>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</si>
  <si>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</si>
  <si>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</si>
  <si>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</si>
  <si>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</si>
  <si>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</si>
  <si>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</si>
  <si>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</si>
  <si>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</si>
  <si>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</si>
  <si>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</si>
  <si>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</si>
  <si>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</si>
  <si>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</si>
  <si>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</si>
  <si>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</si>
  <si>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</si>
  <si>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</si>
  <si>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</si>
  <si>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</si>
  <si>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</si>
  <si>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</si>
  <si>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</si>
  <si>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</si>
  <si>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</si>
  <si>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</si>
  <si>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</si>
  <si>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</si>
  <si>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</si>
  <si>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</si>
  <si>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</si>
  <si>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</si>
  <si>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</si>
  <si>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</si>
  <si>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</si>
  <si>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</si>
  <si>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</si>
  <si>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</si>
  <si>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</si>
  <si>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</si>
  <si>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</si>
  <si>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</si>
  <si>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</si>
  <si>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</si>
  <si>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</si>
  <si>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</si>
  <si>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</si>
  <si>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</si>
  <si>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</si>
  <si>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</si>
  <si>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</si>
  <si>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</si>
  <si>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</si>
  <si>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</si>
  <si>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</si>
  <si>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</si>
  <si>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</si>
  <si>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</si>
  <si>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</si>
  <si>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</si>
  <si>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</si>
  <si>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</si>
  <si>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</si>
  <si>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</si>
  <si>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</si>
  <si>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</si>
  <si>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</si>
  <si>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</si>
  <si>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</si>
  <si>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</si>
  <si>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</si>
  <si>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</si>
  <si>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</si>
  <si>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</si>
  <si>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</si>
  <si>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</si>
  <si>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</si>
  <si>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</si>
  <si>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</si>
  <si>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</si>
  <si>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</si>
  <si>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</si>
  <si>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</si>
  <si>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</si>
  <si>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</si>
  <si>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</si>
  <si>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</si>
  <si>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</si>
  <si>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</si>
  <si>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</si>
  <si>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</si>
  <si>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</si>
  <si>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</si>
  <si>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</si>
  <si>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</si>
  <si>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</si>
  <si>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</si>
  <si>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</si>
  <si>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</si>
  <si>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</si>
  <si>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</si>
  <si>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</si>
  <si>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</si>
  <si>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</si>
  <si>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</si>
  <si>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</si>
  <si>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</si>
  <si>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</si>
  <si>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</si>
  <si>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</si>
  <si>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</si>
  <si>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</si>
  <si>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</si>
  <si>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</si>
  <si>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</si>
  <si>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</si>
  <si>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</si>
  <si>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</si>
  <si>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</si>
  <si>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</si>
  <si>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</si>
  <si>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</si>
  <si>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</si>
  <si>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</si>
  <si>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</si>
  <si>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</si>
  <si>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</si>
  <si>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</si>
  <si>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</si>
  <si>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</si>
  <si>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</si>
  <si>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</si>
  <si>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</si>
  <si>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</si>
  <si>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</si>
  <si>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</si>
  <si>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</si>
  <si>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</si>
  <si>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</si>
  <si>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</si>
  <si>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</si>
  <si>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</si>
  <si>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</si>
  <si>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</si>
  <si>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</si>
  <si>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</si>
  <si>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</si>
  <si>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</si>
  <si>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</si>
  <si>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</si>
  <si>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</si>
  <si>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</si>
  <si>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</si>
  <si>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</si>
  <si>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</si>
  <si>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</si>
  <si>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</si>
  <si>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</si>
  <si>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</si>
  <si>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</si>
  <si>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</si>
  <si>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</si>
  <si>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</si>
  <si>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</si>
  <si>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</si>
  <si>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</si>
  <si>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</si>
  <si>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</si>
  <si>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</si>
  <si>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</si>
  <si>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</si>
  <si>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</si>
  <si>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</si>
  <si>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</si>
  <si>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</si>
  <si>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</si>
  <si>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</si>
  <si>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</si>
  <si>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</si>
  <si>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</si>
  <si>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</si>
  <si>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</si>
  <si>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</si>
  <si>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</si>
  <si>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</si>
  <si>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</si>
  <si>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</si>
  <si>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</si>
  <si>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</si>
  <si>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</si>
  <si>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</si>
  <si>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</si>
  <si>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</si>
  <si>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</si>
  <si>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</si>
  <si>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</si>
  <si>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</si>
  <si>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</si>
  <si>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</si>
  <si>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</si>
  <si>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</si>
  <si>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</si>
  <si>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</si>
  <si>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</si>
  <si>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</si>
  <si>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</si>
  <si>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</si>
  <si>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</si>
  <si>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</si>
  <si>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</si>
  <si>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</si>
  <si>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</si>
  <si>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</si>
  <si>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</si>
  <si>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</si>
  <si>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</si>
  <si>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</si>
  <si>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</si>
  <si>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</si>
  <si>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</si>
  <si>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</si>
  <si>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</si>
  <si>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</si>
  <si>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</si>
  <si>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</si>
  <si>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</si>
  <si>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</si>
  <si>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</si>
  <si>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</si>
  <si>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</si>
  <si>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</si>
  <si>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</si>
  <si>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</si>
  <si>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</si>
  <si>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</si>
  <si>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</si>
  <si>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</si>
  <si>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</si>
  <si>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</si>
  <si>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</si>
  <si>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</si>
  <si>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</si>
  <si>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</si>
  <si>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</si>
  <si>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</si>
  <si>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</si>
  <si>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</si>
  <si>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</si>
  <si>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</si>
  <si>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</si>
  <si>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</si>
  <si>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</si>
  <si>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</si>
  <si>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</si>
  <si>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</si>
  <si>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</si>
  <si>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</si>
  <si>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</si>
  <si>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</si>
  <si>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</si>
  <si>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</si>
  <si>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</si>
  <si>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</si>
  <si>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</si>
  <si>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</si>
  <si>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</si>
  <si>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</si>
  <si>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</si>
  <si>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</si>
  <si>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</si>
  <si>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</si>
  <si>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</si>
  <si>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</si>
  <si>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</si>
  <si>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</si>
  <si>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</si>
  <si>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</si>
  <si>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</si>
  <si>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</si>
  <si>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</si>
  <si>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</si>
  <si>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</si>
  <si>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</si>
  <si>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</si>
  <si>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</si>
  <si>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</si>
  <si>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</si>
  <si>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</si>
  <si>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</si>
  <si>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</si>
  <si>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</si>
  <si>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</si>
  <si>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</si>
  <si>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</si>
  <si>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</si>
  <si>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</si>
  <si>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</si>
  <si>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</si>
  <si>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</si>
  <si>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</si>
  <si>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</si>
  <si>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</si>
  <si>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</si>
  <si>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</si>
  <si>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</si>
  <si>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</si>
  <si>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</si>
  <si>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</si>
  <si>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</si>
  <si>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</si>
  <si>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</si>
  <si>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</si>
  <si>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</si>
  <si>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</si>
  <si>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</si>
  <si>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</si>
  <si>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</si>
  <si>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</si>
  <si>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</si>
  <si>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</si>
  <si>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</si>
  <si>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</si>
  <si>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</si>
  <si>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</si>
  <si>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</si>
  <si>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</si>
  <si>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</si>
  <si>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</si>
  <si>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</si>
  <si>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</si>
  <si>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</si>
  <si>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</si>
  <si>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</si>
  <si>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</si>
  <si>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</si>
  <si>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</si>
  <si>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</si>
  <si>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</si>
  <si>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</si>
  <si>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</si>
  <si>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</si>
  <si>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</si>
  <si>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</si>
  <si>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</si>
  <si>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</si>
  <si>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</si>
  <si>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</si>
  <si>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</si>
  <si>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</si>
  <si>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</si>
  <si>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</si>
  <si>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</si>
  <si>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</si>
  <si>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</si>
  <si>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</si>
  <si>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</si>
  <si>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</si>
  <si>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</si>
  <si>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</si>
  <si>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</si>
  <si>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</si>
  <si>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</si>
  <si>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</si>
  <si>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</si>
  <si>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</si>
  <si>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</si>
  <si>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</si>
  <si>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</si>
  <si>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</si>
  <si>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</si>
  <si>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</si>
  <si>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</si>
  <si>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</si>
  <si>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</si>
  <si>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</si>
  <si>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</si>
  <si>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</si>
  <si>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</si>
  <si>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</si>
  <si>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</si>
  <si>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</si>
  <si>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</si>
  <si>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</si>
  <si>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</si>
  <si>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</si>
  <si>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</si>
  <si>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</si>
  <si>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</si>
  <si>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</si>
  <si>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</si>
  <si>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</si>
  <si>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</si>
  <si>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</si>
  <si>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</si>
  <si>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</si>
  <si>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</si>
  <si>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</si>
  <si>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</si>
  <si>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</si>
  <si>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</si>
  <si>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</si>
  <si>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</si>
  <si>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</si>
  <si>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</si>
  <si>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</si>
  <si>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</si>
  <si>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</si>
  <si>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</si>
  <si>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</si>
  <si>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</si>
  <si>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</si>
  <si>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</si>
  <si>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</si>
  <si>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</si>
  <si>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</si>
  <si>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</si>
  <si>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</si>
  <si>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</si>
  <si>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</si>
  <si>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</si>
  <si>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</si>
  <si>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</si>
  <si>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</si>
  <si>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</si>
  <si>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</si>
  <si>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</si>
  <si>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</si>
  <si>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</si>
  <si>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</si>
  <si>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</si>
  <si>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</si>
  <si>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</si>
  <si>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</si>
  <si>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</si>
  <si>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</si>
  <si>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</si>
  <si>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</si>
  <si>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</si>
  <si>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</si>
  <si>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</si>
  <si>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</si>
  <si>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</si>
  <si>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</si>
  <si>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</si>
  <si>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</si>
  <si>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</si>
  <si>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</si>
  <si>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</si>
  <si>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</si>
  <si>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</si>
  <si>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</si>
  <si>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</si>
  <si>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</si>
  <si>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</si>
  <si>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</si>
  <si>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</si>
  <si>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</si>
  <si>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</si>
  <si>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</si>
  <si>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</si>
  <si>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</si>
  <si>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</si>
  <si>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</si>
  <si>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</si>
  <si>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</si>
  <si>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</si>
  <si>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</si>
  <si>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</si>
  <si>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</si>
  <si>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</si>
  <si>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</si>
  <si>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</si>
  <si>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</si>
  <si>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</si>
  <si>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</si>
  <si>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</si>
  <si>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</si>
  <si>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</si>
  <si>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</si>
  <si>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</si>
  <si>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</si>
  <si>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</si>
  <si>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</si>
  <si>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</si>
  <si>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</si>
  <si>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</si>
  <si>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</si>
  <si>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</si>
  <si>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</si>
  <si>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</si>
  <si>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</si>
  <si>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</si>
  <si>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</si>
  <si>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</si>
  <si>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</si>
  <si>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</si>
  <si>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</si>
  <si>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</si>
  <si>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</si>
  <si>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</si>
  <si>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</si>
  <si>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</si>
  <si>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</si>
  <si>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</si>
  <si>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</si>
  <si>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</si>
  <si>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</si>
  <si>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</si>
  <si>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</si>
  <si>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</si>
  <si>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</si>
  <si>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</si>
  <si>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</si>
  <si>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</si>
  <si>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</si>
  <si>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</si>
  <si>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</si>
  <si>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</si>
  <si>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</si>
  <si>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</si>
  <si>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</si>
  <si>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</si>
  <si>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</si>
  <si>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</si>
  <si>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</si>
  <si>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</si>
  <si>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</si>
  <si>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</si>
  <si>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</si>
  <si>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</si>
  <si>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</si>
  <si>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</si>
  <si>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</si>
  <si>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</si>
  <si>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</si>
  <si>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</si>
  <si>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</si>
  <si>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</si>
  <si>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</si>
  <si>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</si>
  <si>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</si>
  <si>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</si>
  <si>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</si>
  <si>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</si>
  <si>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</si>
  <si>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</si>
  <si>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</si>
  <si>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</si>
  <si>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</si>
  <si>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</si>
  <si>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</si>
  <si>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</si>
  <si>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</si>
  <si>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</si>
  <si>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</si>
  <si>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</si>
  <si>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</si>
  <si>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</si>
  <si>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</si>
  <si>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</si>
  <si>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</si>
  <si>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</si>
  <si>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</si>
  <si>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</si>
  <si>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</si>
  <si>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</si>
  <si>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</si>
  <si>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</si>
  <si>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</si>
  <si>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</si>
  <si>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</si>
  <si>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</si>
  <si>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</si>
  <si>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</si>
  <si>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</si>
  <si>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</si>
  <si>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</si>
  <si>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</si>
  <si>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</si>
  <si>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</si>
  <si>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</si>
  <si>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</si>
  <si>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</si>
  <si>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</si>
  <si>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</si>
  <si>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</si>
  <si>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</si>
  <si>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</si>
  <si>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</si>
  <si>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</si>
  <si>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</si>
  <si>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</si>
  <si>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</si>
  <si>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</si>
  <si>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</si>
  <si>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</si>
  <si>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</si>
  <si>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</si>
  <si>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</si>
  <si>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</si>
  <si>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</si>
  <si>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</si>
  <si>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</si>
  <si>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</si>
  <si>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</si>
  <si>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</si>
  <si>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</si>
  <si>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</si>
  <si>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</si>
  <si>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</si>
  <si>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</si>
  <si>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</si>
  <si>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</si>
  <si>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</si>
  <si>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</si>
  <si>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</si>
  <si>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</si>
  <si>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</si>
  <si>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</si>
  <si>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</si>
  <si>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</si>
  <si>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</si>
  <si>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</si>
  <si>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</si>
  <si>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</si>
  <si>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</si>
  <si>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</si>
  <si>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</si>
  <si>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</si>
  <si>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</si>
  <si>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</si>
  <si>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</si>
  <si>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</si>
  <si>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</si>
  <si>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</si>
  <si>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</si>
  <si>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</si>
  <si>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</si>
  <si>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</si>
  <si>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</si>
  <si>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</si>
  <si>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</si>
  <si>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</si>
  <si>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</si>
  <si>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</si>
  <si>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</si>
  <si>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</si>
  <si>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</si>
  <si>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</si>
  <si>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</si>
  <si>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</si>
  <si>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</si>
  <si>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</si>
  <si>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</si>
  <si>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</si>
  <si>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</si>
  <si>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</si>
  <si>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</si>
  <si>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</si>
  <si>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</si>
  <si>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</si>
  <si>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</si>
  <si>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</si>
  <si>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</si>
  <si>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</si>
  <si>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</si>
  <si>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</si>
  <si>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</si>
  <si>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</si>
  <si>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</si>
  <si>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</si>
  <si>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</si>
  <si>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</si>
  <si>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</si>
  <si>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</si>
  <si>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</si>
  <si>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</si>
  <si>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</si>
  <si>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</si>
  <si>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</si>
  <si>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</si>
  <si>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</si>
  <si>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</si>
  <si>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</si>
  <si>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</si>
  <si>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</si>
  <si>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</si>
  <si>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</si>
  <si>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</si>
  <si>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</si>
  <si>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</si>
  <si>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</si>
  <si>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</si>
  <si>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</si>
  <si>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</si>
  <si>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</si>
  <si>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</si>
  <si>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</si>
  <si>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</si>
  <si>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</si>
  <si>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</si>
  <si>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</si>
  <si>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</si>
  <si>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</si>
  <si>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</si>
  <si>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</si>
  <si>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</si>
  <si>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</si>
  <si>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</si>
  <si>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</si>
  <si>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</si>
  <si>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</si>
  <si>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</si>
  <si>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</si>
  <si>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</si>
  <si>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</si>
  <si>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</si>
  <si>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</si>
  <si>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</si>
  <si>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</si>
  <si>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</si>
  <si>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</si>
  <si>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</si>
  <si>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</si>
  <si>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</si>
  <si>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</si>
  <si>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</si>
  <si>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</si>
  <si>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</si>
  <si>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</si>
  <si>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</si>
  <si>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</si>
  <si>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</si>
  <si>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</si>
  <si>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</si>
  <si>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</si>
  <si>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</si>
  <si>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</si>
  <si>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</si>
  <si>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</si>
  <si>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</si>
  <si>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</si>
  <si>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</si>
  <si>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</si>
  <si>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</si>
  <si>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</si>
  <si>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</si>
  <si>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</si>
  <si>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</si>
  <si>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</si>
  <si>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</si>
  <si>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</si>
  <si>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</si>
  <si>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</si>
  <si>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</si>
  <si>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</si>
  <si>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</si>
  <si>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</si>
  <si>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</si>
  <si>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</si>
  <si>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</si>
  <si>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</si>
  <si>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</si>
  <si>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</si>
  <si>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</si>
  <si>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</si>
  <si>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</si>
  <si>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</si>
  <si>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</si>
  <si>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</si>
  <si>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</si>
  <si>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</si>
  <si>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</si>
  <si>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</si>
  <si>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</si>
  <si>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</si>
  <si>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</si>
  <si>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</si>
  <si>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</si>
  <si>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</si>
  <si>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</si>
  <si>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</si>
  <si>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</si>
  <si>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</si>
  <si>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</si>
  <si>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</si>
  <si>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</si>
  <si>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</si>
  <si>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</si>
  <si>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</si>
  <si>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</si>
  <si>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</si>
  <si>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</si>
  <si>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</si>
  <si>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</si>
  <si>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</si>
  <si>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</si>
  <si>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</si>
  <si>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</si>
  <si>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</si>
  <si>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</si>
  <si>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</si>
  <si>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</si>
  <si>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</si>
  <si>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</si>
  <si>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</si>
  <si>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</si>
  <si>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</si>
  <si>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</si>
  <si>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</si>
  <si>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</si>
  <si>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</si>
  <si>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</si>
  <si>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</si>
  <si>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</si>
  <si>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</si>
  <si>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</si>
  <si>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</si>
  <si>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</si>
  <si>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</si>
  <si>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</si>
  <si>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</si>
  <si>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</si>
  <si>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</si>
  <si>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</si>
  <si>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</si>
  <si>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</si>
  <si>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</si>
  <si>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</si>
  <si>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</si>
  <si>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</si>
  <si>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</si>
  <si>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</si>
  <si>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</si>
  <si>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</si>
  <si>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</si>
  <si>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</si>
  <si>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</si>
  <si>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</si>
  <si>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</si>
  <si>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</si>
  <si>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</si>
  <si>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</si>
  <si>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</si>
  <si>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</si>
  <si>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</si>
  <si>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</si>
  <si>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</si>
  <si>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</si>
  <si>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</si>
  <si>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</si>
  <si>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</si>
  <si>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</si>
  <si>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</si>
  <si>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</si>
  <si>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</si>
  <si>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</si>
  <si>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</si>
  <si>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</si>
  <si>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</si>
  <si>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</si>
  <si>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</si>
  <si>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</si>
  <si>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</si>
  <si>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</si>
  <si>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</si>
  <si>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</si>
  <si>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</si>
  <si>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</si>
  <si>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</si>
  <si>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</si>
  <si>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</si>
  <si>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</si>
  <si>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</si>
  <si>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</si>
  <si>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</si>
  <si>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</si>
  <si>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</si>
  <si>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</si>
  <si>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</si>
  <si>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</si>
  <si>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</si>
  <si>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</si>
  <si>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</si>
  <si>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</si>
  <si>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</si>
  <si>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</si>
  <si>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</si>
  <si>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</si>
  <si>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</si>
  <si>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</si>
  <si>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</si>
  <si>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</si>
  <si>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</si>
  <si>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</si>
  <si>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</si>
  <si>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</si>
  <si>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</si>
  <si>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</si>
  <si>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</si>
  <si>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</si>
  <si>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</si>
  <si>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</si>
  <si>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</si>
  <si>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</si>
  <si>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</si>
  <si>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</si>
  <si>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</si>
  <si>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</si>
  <si>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</si>
  <si>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</si>
  <si>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</si>
  <si>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</si>
  <si>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</si>
  <si>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</si>
  <si>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</si>
  <si>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</si>
  <si>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</si>
  <si>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</si>
  <si>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</si>
  <si>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</si>
  <si>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</si>
  <si>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</si>
  <si>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</si>
  <si>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</si>
  <si>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</si>
  <si>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</si>
  <si>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</si>
  <si>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</si>
  <si>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</si>
  <si>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</si>
  <si>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</si>
  <si>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</si>
  <si>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</si>
  <si>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</si>
  <si>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</si>
  <si>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</si>
  <si>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</si>
  <si>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</si>
  <si>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</si>
  <si>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</si>
  <si>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</si>
  <si>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</si>
  <si>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</si>
  <si>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</si>
  <si>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</si>
  <si>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</si>
  <si>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</si>
  <si>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</si>
  <si>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</si>
  <si>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</si>
  <si>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</si>
  <si>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</si>
  <si>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</si>
  <si>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</si>
  <si>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</si>
  <si>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</si>
  <si>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</si>
  <si>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</si>
  <si>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</si>
  <si>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</si>
  <si>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</si>
  <si>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</si>
  <si>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</si>
  <si>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</si>
  <si>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</si>
  <si>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</si>
  <si>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</si>
  <si>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</si>
  <si>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</si>
  <si>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</si>
  <si>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</si>
  <si>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</si>
  <si>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</si>
  <si>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</si>
  <si>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</si>
  <si>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</si>
  <si>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</si>
  <si>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</si>
  <si>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</si>
  <si>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</si>
  <si>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</si>
  <si>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</si>
  <si>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</si>
  <si>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</si>
  <si>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</si>
  <si>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</si>
  <si>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</si>
  <si>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</si>
  <si>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</si>
  <si>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</si>
  <si>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</si>
  <si>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</si>
  <si>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</si>
  <si>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</si>
  <si>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</si>
  <si>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</si>
  <si>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</si>
  <si>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</si>
  <si>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</si>
  <si>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</si>
  <si>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</si>
  <si>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</si>
  <si>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</si>
  <si>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</si>
  <si>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</si>
  <si>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</si>
  <si>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</si>
  <si>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</si>
  <si>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</si>
  <si>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</si>
  <si>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</si>
  <si>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</si>
  <si>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</si>
  <si>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</si>
  <si>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</si>
  <si>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</si>
  <si>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</si>
  <si>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</si>
  <si>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</si>
  <si>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</si>
  <si>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</si>
  <si>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</si>
  <si>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</si>
  <si>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</si>
  <si>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</si>
  <si>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</si>
  <si>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</si>
  <si>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</si>
  <si>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</si>
  <si>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</si>
  <si>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</si>
  <si>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</si>
  <si>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</si>
  <si>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</si>
  <si>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</si>
  <si>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</si>
  <si>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</si>
  <si>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</si>
  <si>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</si>
  <si>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</si>
  <si>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</si>
  <si>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</si>
  <si>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</si>
  <si>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</si>
  <si>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</si>
  <si>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</si>
  <si>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</si>
  <si>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</si>
  <si>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</si>
  <si>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</si>
  <si>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</si>
  <si>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</si>
  <si>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</si>
  <si>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</si>
  <si>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</si>
  <si>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</si>
  <si>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</si>
  <si>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</si>
  <si>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</si>
  <si>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</si>
  <si>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</si>
  <si>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</si>
  <si>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</si>
  <si>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</si>
  <si>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</si>
  <si>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</si>
  <si>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</si>
  <si>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</si>
  <si>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</si>
  <si>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</si>
  <si>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</si>
  <si>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</si>
  <si>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</si>
  <si>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</si>
  <si>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</si>
  <si>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</si>
  <si>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</si>
  <si>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</si>
  <si>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</si>
  <si>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</si>
  <si>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</si>
  <si>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</si>
  <si>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</si>
  <si>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</si>
  <si>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</si>
  <si>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</si>
  <si>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</si>
  <si>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</si>
  <si>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</si>
  <si>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</si>
  <si>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</si>
  <si>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</si>
  <si>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</si>
  <si>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</si>
  <si>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</si>
  <si>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</si>
  <si>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</si>
  <si>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</si>
  <si>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</si>
  <si>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</si>
  <si>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</si>
  <si>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</si>
  <si>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</si>
  <si>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</si>
  <si>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</si>
  <si>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</si>
  <si>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</si>
  <si>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</si>
  <si>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</si>
  <si>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</si>
  <si>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</si>
  <si>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</si>
  <si>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</si>
  <si>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</si>
  <si>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</si>
  <si>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</si>
  <si>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</si>
  <si>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</si>
  <si>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</si>
  <si>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</si>
  <si>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</si>
  <si>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</si>
  <si>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</si>
  <si>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</si>
  <si>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</si>
  <si>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</si>
  <si>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</si>
  <si>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</si>
  <si>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</si>
  <si>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</si>
  <si>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</si>
  <si>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</si>
  <si>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</si>
  <si>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</si>
  <si>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</si>
  <si>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</si>
  <si>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</si>
  <si>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</si>
  <si>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</si>
  <si>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</si>
  <si>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</si>
  <si>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</si>
  <si>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</si>
  <si>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</si>
  <si>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</si>
  <si>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</si>
  <si>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</si>
  <si>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</si>
  <si>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</si>
  <si>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</si>
  <si>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</si>
  <si>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</si>
  <si>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</si>
  <si>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</si>
  <si>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</si>
  <si>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</si>
  <si>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</si>
  <si>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</si>
  <si>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</si>
  <si>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</si>
  <si>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</si>
  <si>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</si>
  <si>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</si>
  <si>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</si>
  <si>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</si>
  <si>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</si>
  <si>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</si>
  <si>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</si>
  <si>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</si>
  <si>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</si>
  <si>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</si>
  <si>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</si>
  <si>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</si>
  <si>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</si>
  <si>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</si>
  <si>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</si>
  <si>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</si>
  <si>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</si>
  <si>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</si>
  <si>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</si>
  <si>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</si>
  <si>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</si>
  <si>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</si>
  <si>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</si>
  <si>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</si>
  <si>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</si>
  <si>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</si>
  <si>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</si>
  <si>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</si>
  <si>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</si>
  <si>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</si>
  <si>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</si>
  <si>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</si>
  <si>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</si>
  <si>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</si>
  <si>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</si>
  <si>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</si>
  <si>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</si>
  <si>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</si>
  <si>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</si>
  <si>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</si>
  <si>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</si>
  <si>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</si>
  <si>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</si>
  <si>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</si>
  <si>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</si>
  <si>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</si>
  <si>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</si>
  <si>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</si>
  <si>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</si>
  <si>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</si>
  <si>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</si>
  <si>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</si>
  <si>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</si>
  <si>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</si>
  <si>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</si>
  <si>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</si>
  <si>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</si>
  <si>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</si>
  <si>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</si>
  <si>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</si>
  <si>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</si>
  <si>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</si>
  <si>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</si>
  <si>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</si>
  <si>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</si>
  <si>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</si>
  <si>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</si>
  <si>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</si>
  <si>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</si>
  <si>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</si>
  <si>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</si>
  <si>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</si>
  <si>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</si>
  <si>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</si>
  <si>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</si>
  <si>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</si>
  <si>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</si>
  <si>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</si>
  <si>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</si>
  <si>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</si>
  <si>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</si>
  <si>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</si>
  <si>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</si>
  <si>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</si>
  <si>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</si>
  <si>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</si>
  <si>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</si>
  <si>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</si>
  <si>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</si>
  <si>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</si>
  <si>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</si>
  <si>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</si>
  <si>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</si>
  <si>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</si>
  <si>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</si>
  <si>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</si>
  <si>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</si>
  <si>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</si>
  <si>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</si>
  <si>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</si>
  <si>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</si>
  <si>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</si>
  <si>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</si>
  <si>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</si>
  <si>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</si>
  <si>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</si>
  <si>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</si>
  <si>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</si>
  <si>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</si>
  <si>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</si>
  <si>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</si>
  <si>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</si>
  <si>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</si>
  <si>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</si>
  <si>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</si>
  <si>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</si>
  <si>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</si>
  <si>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</si>
  <si>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</si>
  <si>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</si>
  <si>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</si>
  <si>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</si>
  <si>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</si>
  <si>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</si>
  <si>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</si>
  <si>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</si>
  <si>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</si>
  <si>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</si>
  <si>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</si>
  <si>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</si>
  <si>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</si>
  <si>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</si>
  <si>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</si>
  <si>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</si>
  <si>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</si>
  <si>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</si>
  <si>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</si>
  <si>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</si>
  <si>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</si>
  <si>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</si>
  <si>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</si>
  <si>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</si>
  <si>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</si>
  <si>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</si>
  <si>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</si>
  <si>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</si>
  <si>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</si>
  <si>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</si>
  <si>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</si>
  <si>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</si>
  <si>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</si>
  <si>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</si>
  <si>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</si>
  <si>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</si>
  <si>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</si>
  <si>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</si>
  <si>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</si>
  <si>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</si>
  <si>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</si>
  <si>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</si>
  <si>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</si>
  <si>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</si>
  <si>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</si>
  <si>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</si>
  <si>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</si>
  <si>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</si>
  <si>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</si>
  <si>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</si>
  <si>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</si>
  <si>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</si>
  <si>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</si>
  <si>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</si>
  <si>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</si>
  <si>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</si>
  <si>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</si>
  <si>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</si>
  <si>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</si>
  <si>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</si>
  <si>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</si>
  <si>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</si>
  <si>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</si>
  <si>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</si>
  <si>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</si>
  <si>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</si>
  <si>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</si>
  <si>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</si>
  <si>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</si>
  <si>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</si>
  <si>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</si>
  <si>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</si>
  <si>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</si>
  <si>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</si>
  <si>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</si>
  <si>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</si>
  <si>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</si>
  <si>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</si>
  <si>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</si>
  <si>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</si>
  <si>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</si>
  <si>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</si>
  <si>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</si>
  <si>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</si>
  <si>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</si>
  <si>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</si>
  <si>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</si>
  <si>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</si>
  <si>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</si>
  <si>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</si>
  <si>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</si>
  <si>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</si>
  <si>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</si>
  <si>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</si>
  <si>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</si>
  <si>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</si>
  <si>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</si>
  <si>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</si>
  <si>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</si>
  <si>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</si>
  <si>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</si>
  <si>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</si>
  <si>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</si>
  <si>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</si>
  <si>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</si>
  <si>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</si>
  <si>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</si>
  <si>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</si>
  <si>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</si>
  <si>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</si>
  <si>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</si>
  <si>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</si>
  <si>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</si>
  <si>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</si>
  <si>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</si>
  <si>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</si>
  <si>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</si>
  <si>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</si>
  <si>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</si>
  <si>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</si>
  <si>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</si>
  <si>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</si>
  <si>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</si>
  <si>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</si>
  <si>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</si>
  <si>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</si>
  <si>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</si>
  <si>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</si>
  <si>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</si>
  <si>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</si>
  <si>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</si>
  <si>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</si>
  <si>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</si>
  <si>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</si>
  <si>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</si>
  <si>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</si>
  <si>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</si>
  <si>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</si>
  <si>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</si>
  <si>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</si>
  <si>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</si>
  <si>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</si>
  <si>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</si>
  <si>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</si>
  <si>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</si>
  <si>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</si>
  <si>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</si>
  <si>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</si>
  <si>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</si>
  <si>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</si>
  <si>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</si>
  <si>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</si>
  <si>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</si>
  <si>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</si>
  <si>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</si>
  <si>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</si>
  <si>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</si>
  <si>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</si>
  <si>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</si>
  <si>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</si>
  <si>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</si>
  <si>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</si>
  <si>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</si>
  <si>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</si>
  <si>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</si>
  <si>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</si>
  <si>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</si>
  <si>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</si>
  <si>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</si>
  <si>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</si>
  <si>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</si>
  <si>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</si>
  <si>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</si>
  <si>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</si>
  <si>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</si>
  <si>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</si>
  <si>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</si>
  <si>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</si>
  <si>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</si>
  <si>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</si>
  <si>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</si>
  <si>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</si>
  <si>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</si>
  <si>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</si>
  <si>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</si>
  <si>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</si>
  <si>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</si>
  <si>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</si>
  <si>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</si>
  <si>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</si>
  <si>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</si>
  <si>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</si>
  <si>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</si>
  <si>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</si>
  <si>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</si>
  <si>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</si>
  <si>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</si>
  <si>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</si>
  <si>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</si>
  <si>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</si>
  <si>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</si>
  <si>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</si>
  <si>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</si>
  <si>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</si>
  <si>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</si>
  <si>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</si>
  <si>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</si>
  <si>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</si>
  <si>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</si>
  <si>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</si>
  <si>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</si>
  <si>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</si>
  <si>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</si>
  <si>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</si>
  <si>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</si>
  <si>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</si>
  <si>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</si>
  <si>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</si>
  <si>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</si>
  <si>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</si>
  <si>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</si>
  <si>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</si>
  <si>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</si>
  <si>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</si>
  <si>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</si>
  <si>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</si>
  <si>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</si>
  <si>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</si>
  <si>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</si>
  <si>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</si>
  <si>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</si>
  <si>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</si>
  <si>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</si>
  <si>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</si>
  <si>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</si>
  <si>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</si>
  <si>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</si>
  <si>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</si>
  <si>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</si>
  <si>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</si>
  <si>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</si>
  <si>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</si>
  <si>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</si>
  <si>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</si>
  <si>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</si>
  <si>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</si>
  <si>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</si>
  <si>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</si>
  <si>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</si>
  <si>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</si>
  <si>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</si>
  <si>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</si>
  <si>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</si>
  <si>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</si>
  <si>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</si>
  <si>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</si>
  <si>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</si>
  <si>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</si>
  <si>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</si>
  <si>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</si>
  <si>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</si>
  <si>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</si>
  <si>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</si>
  <si>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</si>
  <si>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</si>
  <si>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</si>
  <si>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</si>
  <si>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</si>
  <si>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</si>
  <si>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</si>
  <si>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</si>
  <si>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</si>
  <si>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</si>
  <si>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</si>
  <si>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</si>
  <si>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</si>
  <si>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</si>
  <si>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</si>
  <si>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</si>
  <si>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</si>
  <si>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</si>
  <si>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</si>
  <si>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</si>
  <si>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</si>
  <si>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</si>
  <si>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</si>
  <si>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</si>
  <si>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</si>
  <si>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</si>
  <si>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</si>
  <si>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</si>
  <si>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</si>
  <si>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</si>
  <si>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</si>
  <si>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</si>
  <si>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</si>
  <si>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</si>
  <si>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</si>
  <si>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</si>
  <si>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</si>
  <si>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</si>
  <si>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</si>
  <si>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</si>
  <si>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</si>
  <si>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</si>
  <si>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</si>
  <si>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</si>
  <si>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</si>
  <si>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</si>
  <si>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</si>
  <si>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</si>
  <si>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</si>
  <si>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</si>
  <si>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</si>
  <si>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</si>
  <si>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</si>
  <si>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</si>
  <si>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</si>
  <si>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</si>
  <si>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</si>
  <si>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</si>
  <si>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</si>
  <si>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</si>
  <si>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</si>
  <si>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</si>
  <si>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</si>
  <si>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</si>
  <si>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</si>
  <si>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</si>
  <si>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</si>
  <si>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</si>
  <si>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</si>
  <si>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</si>
  <si>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</si>
  <si>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</si>
  <si>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</si>
  <si>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</si>
  <si>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</si>
  <si>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</si>
  <si>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</si>
  <si>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</si>
  <si>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</si>
  <si>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</si>
  <si>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</si>
  <si>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</si>
  <si>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</si>
  <si>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</si>
  <si>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</si>
  <si>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</si>
  <si>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</si>
  <si>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</si>
  <si>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</si>
  <si>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</si>
  <si>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</si>
  <si>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</si>
  <si>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</si>
  <si>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</si>
  <si>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</si>
  <si>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</si>
  <si>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</si>
  <si>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</si>
  <si>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</si>
  <si>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</si>
  <si>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</si>
  <si>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</si>
  <si>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</si>
  <si>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</si>
  <si>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</si>
  <si>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</si>
  <si>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</si>
  <si>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</si>
  <si>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</si>
  <si>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</si>
  <si>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</si>
  <si>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</si>
  <si>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</si>
  <si>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</si>
  <si>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</si>
  <si>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</si>
  <si>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</si>
  <si>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</si>
  <si>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</si>
  <si>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</si>
  <si>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</si>
  <si>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</si>
  <si>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</si>
  <si>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</si>
  <si>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</si>
  <si>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</si>
  <si>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</si>
  <si>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</si>
  <si>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</si>
  <si>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</si>
  <si>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</si>
  <si>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</si>
  <si>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</si>
  <si>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</si>
  <si>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</si>
  <si>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</si>
  <si>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</si>
  <si>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</si>
  <si>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</si>
  <si>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</si>
  <si>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</si>
  <si>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</si>
  <si>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</si>
  <si>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</si>
  <si>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</si>
  <si>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</si>
  <si>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</si>
  <si>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</si>
  <si>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</si>
  <si>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</si>
  <si>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</si>
  <si>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</si>
  <si>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</si>
  <si>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</si>
  <si>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</si>
  <si>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</si>
  <si>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</si>
  <si>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</si>
  <si>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</si>
  <si>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</si>
  <si>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</si>
  <si>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</si>
  <si>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</si>
  <si>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</si>
  <si>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</si>
  <si>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</si>
  <si>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</si>
  <si>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</si>
  <si>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</si>
  <si>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</si>
  <si>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</si>
  <si>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</si>
  <si>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</si>
  <si>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</si>
  <si>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</si>
  <si>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</si>
  <si>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</si>
  <si>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</si>
  <si>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</si>
  <si>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</si>
  <si>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</si>
  <si>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</si>
  <si>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</si>
  <si>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</si>
  <si>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</si>
  <si>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</si>
  <si>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</si>
  <si>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</si>
  <si>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</si>
  <si>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</si>
  <si>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</si>
  <si>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</si>
  <si>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</si>
  <si>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</si>
  <si>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</si>
  <si>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</si>
  <si>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</si>
  <si>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</si>
  <si>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</si>
  <si>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</si>
  <si>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</si>
  <si>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</si>
  <si>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</si>
  <si>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</si>
  <si>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</si>
  <si>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</si>
  <si>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</si>
  <si>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</si>
  <si>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</si>
  <si>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</si>
  <si>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</si>
  <si>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</si>
  <si>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</si>
  <si>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</si>
  <si>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</si>
  <si>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</si>
  <si>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</si>
  <si>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</si>
  <si>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</si>
  <si>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</si>
  <si>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</si>
  <si>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</si>
  <si>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</si>
  <si>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</si>
  <si>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</si>
  <si>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</si>
  <si>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</si>
  <si>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</si>
  <si>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</si>
  <si>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</si>
  <si>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</si>
  <si>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</si>
  <si>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</si>
  <si>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</si>
  <si>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</si>
  <si>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</si>
  <si>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</si>
  <si>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</si>
  <si>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</si>
  <si>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</si>
  <si>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</si>
  <si>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</si>
  <si>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</si>
  <si>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</si>
  <si>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</si>
  <si>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</si>
  <si>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</si>
  <si>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</si>
  <si>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</si>
  <si>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</si>
  <si>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</si>
  <si>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</si>
  <si>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</si>
  <si>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</si>
  <si>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</si>
  <si>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</si>
  <si>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</si>
  <si>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</si>
  <si>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</si>
  <si>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</si>
  <si>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</si>
  <si>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</si>
  <si>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</si>
  <si>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</si>
  <si>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</si>
  <si>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</si>
  <si>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</si>
  <si>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</si>
  <si>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</si>
  <si>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</si>
  <si>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</si>
  <si>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</si>
  <si>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</si>
  <si>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</si>
  <si>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</si>
  <si>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</si>
  <si>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</si>
  <si>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</si>
  <si>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</si>
  <si>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</si>
  <si>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</si>
  <si>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</si>
  <si>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</si>
  <si>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</si>
  <si>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</si>
  <si>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</si>
  <si>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</si>
  <si>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</si>
  <si>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</si>
  <si>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</si>
  <si>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</si>
  <si>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</si>
  <si>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</si>
  <si>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</si>
  <si>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</si>
  <si>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</si>
  <si>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</si>
  <si>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</si>
  <si>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</si>
  <si>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</si>
  <si>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</si>
  <si>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</si>
  <si>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</si>
  <si>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</si>
  <si>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</si>
  <si>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</si>
  <si>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</si>
  <si>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</si>
  <si>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</si>
  <si>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</si>
  <si>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</si>
  <si>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</si>
  <si>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</si>
  <si>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</si>
  <si>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</si>
  <si>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</si>
  <si>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</si>
  <si>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</si>
  <si>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</si>
  <si>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</si>
  <si>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</si>
  <si>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</si>
  <si>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</si>
  <si>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</si>
  <si>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</si>
  <si>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</si>
  <si>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</si>
  <si>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</si>
  <si>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</si>
  <si>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</si>
  <si>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</si>
  <si>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</si>
  <si>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</si>
  <si>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</si>
  <si>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</si>
  <si>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</si>
  <si>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</si>
  <si>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</si>
  <si>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</si>
  <si>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</si>
  <si>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</si>
  <si>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</si>
  <si>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</si>
  <si>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</si>
  <si>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</si>
  <si>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</si>
  <si>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</si>
  <si>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</si>
  <si>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</si>
  <si>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</si>
  <si>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</si>
  <si>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</si>
  <si>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</si>
  <si>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</si>
  <si>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</si>
  <si>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</si>
  <si>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</si>
  <si>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</si>
  <si>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</si>
  <si>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</si>
  <si>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</si>
  <si>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</si>
  <si>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</si>
  <si>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</si>
  <si>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</si>
  <si>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</si>
  <si>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</si>
  <si>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</si>
  <si>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</si>
  <si>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</si>
  <si>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</si>
  <si>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</si>
  <si>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</si>
  <si>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</si>
  <si>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</si>
  <si>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</si>
  <si>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</si>
  <si>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</si>
  <si>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</si>
  <si>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</si>
  <si>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</si>
  <si>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</si>
  <si>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</si>
  <si>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</si>
  <si>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</si>
  <si>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</si>
  <si>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</si>
  <si>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</si>
  <si>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</si>
  <si>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</si>
  <si>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</si>
  <si>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</si>
  <si>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</si>
  <si>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</si>
  <si>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</si>
  <si>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</si>
  <si>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</si>
  <si>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</si>
  <si>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</si>
  <si>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</si>
  <si>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</si>
  <si>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</si>
  <si>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</si>
  <si>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</si>
  <si>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</si>
  <si>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</si>
  <si>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</si>
  <si>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</si>
  <si>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</si>
  <si>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</si>
  <si>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</si>
  <si>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</si>
  <si>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</si>
  <si>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</si>
  <si>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</si>
  <si>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</si>
  <si>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</si>
  <si>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</si>
  <si>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</si>
  <si>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</si>
  <si>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</si>
  <si>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</si>
  <si>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</si>
  <si>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</si>
  <si>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</si>
  <si>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</si>
  <si>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</si>
  <si>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</si>
  <si>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</si>
  <si>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</si>
  <si>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</si>
  <si>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</si>
  <si>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</si>
  <si>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</si>
  <si>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</si>
  <si>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</si>
  <si>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</si>
  <si>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</si>
  <si>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</si>
  <si>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</si>
  <si>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</si>
  <si>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</si>
  <si>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</si>
  <si>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</si>
  <si>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</si>
  <si>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</si>
  <si>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</si>
  <si>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</si>
  <si>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</si>
  <si>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</si>
  <si>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</si>
  <si>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</si>
  <si>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</si>
  <si>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</si>
  <si>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</si>
  <si>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</si>
  <si>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</si>
  <si>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</si>
  <si>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</si>
  <si>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</si>
  <si>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</si>
  <si>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</si>
  <si>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</si>
  <si>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</si>
  <si>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</si>
  <si>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</si>
  <si>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</si>
  <si>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</si>
  <si>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</si>
  <si>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</si>
  <si>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</si>
  <si>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</si>
  <si>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</si>
  <si>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</si>
  <si>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</si>
  <si>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</si>
  <si>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</si>
  <si>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</si>
  <si>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</si>
  <si>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</si>
  <si>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</si>
  <si>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</si>
  <si>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</si>
  <si>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</si>
  <si>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</si>
  <si>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</si>
  <si>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</si>
  <si>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</si>
  <si>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</si>
  <si>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</si>
  <si>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</si>
  <si>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</si>
  <si>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</si>
  <si>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</si>
  <si>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</si>
  <si>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</si>
  <si>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</si>
  <si>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</si>
  <si>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</si>
  <si>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</si>
  <si>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</si>
  <si>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</si>
  <si>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</si>
  <si>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</si>
  <si>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</si>
  <si>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</si>
  <si>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</si>
  <si>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</si>
  <si>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</si>
  <si>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</si>
  <si>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</si>
  <si>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</si>
  <si>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</si>
  <si>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</si>
  <si>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</si>
  <si>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</si>
  <si>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</si>
  <si>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</si>
  <si>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</si>
  <si>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</si>
  <si>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</si>
  <si>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</si>
  <si>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</si>
  <si>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</si>
  <si>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</si>
  <si>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</si>
  <si>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</si>
  <si>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</si>
  <si>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</si>
  <si>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</si>
  <si>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</si>
  <si>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</si>
  <si>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</si>
  <si>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</si>
  <si>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</si>
  <si>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</si>
  <si>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</si>
  <si>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</si>
  <si>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</si>
  <si>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</si>
  <si>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</si>
  <si>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</si>
  <si>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</si>
  <si>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</si>
  <si>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</si>
  <si>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</si>
  <si>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</si>
  <si>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</si>
  <si>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</si>
  <si>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</si>
  <si>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</si>
  <si>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</si>
  <si>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</si>
  <si>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</si>
  <si>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</si>
  <si>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</si>
  <si>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</si>
  <si>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</si>
  <si>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</si>
  <si>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</si>
  <si>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</si>
  <si>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</si>
  <si>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</si>
  <si>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</si>
  <si>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</si>
  <si>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</si>
  <si>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</si>
  <si>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</si>
  <si>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</si>
  <si>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</si>
  <si>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</si>
  <si>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</si>
  <si>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</si>
  <si>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</si>
  <si>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</si>
  <si>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</si>
  <si>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</si>
  <si>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</si>
  <si>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</si>
  <si>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</si>
  <si>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</si>
  <si>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</si>
  <si>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</si>
  <si>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</si>
  <si>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</si>
  <si>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</si>
  <si>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</si>
  <si>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</si>
  <si>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</si>
  <si>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</si>
  <si>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</si>
  <si>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</si>
  <si>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</si>
  <si>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</si>
  <si>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</si>
  <si>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</si>
  <si>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</si>
  <si>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</si>
  <si>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</si>
  <si>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</si>
  <si>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</si>
  <si>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</si>
  <si>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</si>
  <si>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</si>
  <si>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</si>
  <si>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</si>
  <si>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</si>
  <si>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</si>
  <si>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</si>
  <si>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</si>
  <si>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</si>
  <si>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</si>
  <si>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</si>
  <si>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</si>
  <si>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</si>
  <si>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</si>
  <si>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</si>
  <si>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</si>
  <si>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</si>
  <si>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</si>
  <si>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</si>
  <si>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</si>
  <si>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</si>
  <si>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</si>
  <si>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</si>
  <si>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</si>
  <si>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</si>
  <si>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</si>
  <si>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</si>
  <si>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</si>
  <si>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</si>
  <si>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</si>
  <si>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</si>
  <si>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</si>
  <si>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</si>
  <si>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</si>
  <si>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</si>
  <si>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</si>
  <si>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</si>
  <si>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</si>
  <si>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</si>
  <si>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</si>
  <si>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</si>
  <si>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</si>
  <si>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</si>
  <si>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</si>
  <si>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</si>
  <si>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</si>
  <si>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</si>
  <si>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</si>
  <si>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</si>
  <si>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</si>
  <si>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</si>
  <si>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</si>
  <si>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</si>
  <si>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</si>
  <si>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</si>
  <si>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</si>
  <si>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</si>
  <si>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</si>
  <si>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</si>
  <si>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</si>
  <si>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</si>
  <si>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</si>
  <si>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</si>
  <si>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</si>
  <si>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</si>
  <si>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</si>
  <si>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</si>
  <si>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</si>
  <si>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</si>
  <si>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</si>
  <si>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</si>
  <si>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</si>
  <si>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</si>
  <si>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</si>
  <si>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</si>
  <si>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</si>
  <si>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</si>
  <si>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</si>
  <si>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</si>
  <si>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</si>
  <si>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</si>
  <si>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</si>
  <si>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</si>
  <si>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</si>
  <si>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</si>
  <si>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</si>
  <si>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</si>
  <si>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</si>
  <si>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</si>
  <si>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</si>
  <si>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</si>
  <si>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</si>
  <si>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</si>
  <si>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</si>
  <si>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</si>
  <si>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</si>
  <si>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</si>
  <si>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</si>
  <si>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</si>
  <si>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</si>
  <si>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</si>
  <si>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</si>
  <si>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</si>
  <si>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</si>
  <si>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</si>
  <si>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</si>
  <si>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</si>
  <si>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</si>
  <si>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</si>
  <si>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</si>
  <si>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</si>
  <si>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</si>
  <si>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</si>
  <si>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</si>
  <si>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</si>
  <si>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</si>
  <si>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</si>
  <si>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</si>
  <si>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</si>
  <si>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</si>
  <si>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</si>
  <si>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</si>
  <si>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</si>
  <si>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</si>
  <si>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</si>
  <si>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</si>
  <si>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</si>
  <si>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</si>
  <si>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</si>
  <si>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</si>
  <si>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</si>
  <si>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</si>
  <si>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</si>
  <si>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</si>
  <si>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</si>
  <si>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</si>
  <si>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</si>
  <si>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</si>
  <si>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</si>
  <si>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</si>
  <si>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</si>
  <si>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</si>
  <si>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</si>
  <si>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</si>
  <si>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</si>
  <si>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</si>
  <si>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</si>
  <si>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</si>
  <si>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</si>
  <si>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</si>
  <si>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</si>
  <si>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</si>
  <si>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</si>
  <si>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</si>
  <si>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</si>
  <si>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</si>
  <si>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</si>
  <si>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</si>
  <si>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</si>
  <si>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</si>
  <si>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</si>
  <si>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</si>
  <si>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</si>
  <si>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</si>
  <si>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</si>
  <si>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</si>
  <si>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</si>
  <si>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</si>
  <si>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</si>
  <si>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</si>
  <si>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</si>
  <si>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</si>
  <si>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</si>
  <si>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</si>
  <si>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</si>
  <si>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</si>
  <si>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</si>
  <si>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</si>
  <si>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</si>
  <si>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</si>
  <si>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</si>
  <si>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</si>
  <si>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</si>
  <si>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</si>
  <si>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</si>
  <si>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</si>
  <si>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</si>
  <si>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</si>
  <si>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</si>
  <si>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</si>
  <si>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</si>
  <si>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</si>
  <si>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</si>
  <si>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</si>
  <si>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</si>
  <si>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</si>
  <si>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</si>
  <si>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</si>
  <si>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</si>
  <si>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</si>
  <si>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</si>
  <si>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</si>
  <si>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</si>
  <si>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</si>
  <si>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</si>
  <si>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</si>
  <si>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</si>
  <si>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</si>
  <si>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</si>
  <si>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</si>
  <si>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</si>
  <si>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</si>
  <si>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</si>
  <si>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</si>
  <si>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</si>
  <si>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</si>
  <si>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</si>
  <si>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</si>
  <si>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</si>
  <si>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</si>
  <si>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</si>
  <si>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</si>
  <si>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</si>
  <si>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</si>
  <si>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</si>
  <si>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</si>
  <si>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</si>
  <si>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</si>
  <si>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</si>
  <si>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</si>
  <si>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</si>
  <si>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</si>
  <si>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</si>
  <si>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</si>
  <si>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</si>
  <si>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</si>
  <si>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</si>
  <si>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</si>
  <si>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</si>
  <si>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</si>
  <si>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</si>
  <si>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</si>
  <si>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</si>
  <si>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</si>
  <si>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</si>
  <si>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</si>
  <si>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</si>
  <si>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</si>
  <si>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</si>
  <si>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</si>
  <si>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</si>
  <si>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</si>
  <si>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</si>
  <si>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</si>
  <si>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</si>
  <si>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</si>
  <si>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</si>
  <si>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</si>
  <si>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</si>
  <si>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</si>
  <si>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</si>
  <si>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</si>
  <si>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</si>
  <si>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</si>
  <si>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</si>
  <si>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</si>
  <si>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</si>
  <si>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</si>
  <si>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</si>
  <si>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</si>
  <si>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</si>
  <si>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</si>
  <si>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</si>
  <si>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</si>
  <si>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</si>
  <si>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</si>
  <si>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</si>
  <si>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</si>
  <si>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</si>
  <si>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</si>
  <si>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</si>
  <si>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</si>
  <si>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</si>
  <si>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</si>
  <si>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</si>
  <si>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</si>
  <si>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</si>
  <si>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</si>
  <si>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</si>
  <si>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</si>
  <si>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</si>
  <si>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</si>
  <si>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</si>
  <si>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</si>
  <si>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</si>
  <si>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</si>
  <si>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</si>
  <si>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</si>
  <si>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</si>
  <si>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</si>
  <si>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</si>
  <si>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</si>
  <si>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</si>
  <si>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</si>
  <si>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</si>
  <si>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</si>
  <si>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</si>
  <si>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</si>
  <si>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</si>
  <si>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</si>
  <si>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</si>
  <si>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</si>
  <si>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</si>
  <si>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</si>
  <si>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</si>
  <si>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</si>
  <si>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</si>
  <si>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</si>
  <si>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</si>
  <si>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</si>
  <si>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</si>
  <si>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</si>
  <si>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</si>
  <si>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</si>
  <si>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</si>
  <si>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</si>
  <si>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</si>
  <si>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</si>
  <si>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</si>
  <si>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</si>
  <si>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</si>
  <si>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</si>
  <si>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</si>
  <si>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</si>
  <si>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</si>
  <si>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</si>
  <si>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</si>
  <si>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</si>
  <si>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</si>
  <si>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</si>
  <si>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</si>
  <si>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</si>
  <si>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</si>
  <si>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</si>
  <si>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</si>
  <si>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</si>
  <si>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</si>
  <si>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</si>
  <si>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</si>
  <si>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</si>
  <si>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</si>
  <si>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</si>
  <si>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</si>
  <si>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</si>
  <si>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</si>
  <si>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</si>
  <si>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</si>
  <si>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</si>
  <si>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</si>
  <si>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</si>
  <si>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</si>
  <si>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</si>
  <si>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</si>
  <si>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</si>
  <si>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</si>
  <si>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</si>
  <si>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</si>
  <si>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</si>
  <si>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</si>
  <si>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</si>
  <si>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</si>
  <si>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</si>
  <si>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</si>
  <si>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</si>
  <si>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</si>
  <si>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</si>
  <si>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</si>
  <si>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</si>
  <si>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</si>
  <si>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</si>
  <si>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</si>
  <si>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</si>
  <si>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</si>
  <si>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</si>
  <si>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</si>
  <si>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</si>
  <si>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</si>
  <si>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</si>
  <si>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</si>
  <si>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</si>
  <si>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</si>
  <si>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</si>
  <si>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</si>
  <si>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</si>
  <si>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</si>
  <si>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</si>
  <si>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</si>
  <si>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</si>
  <si>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</si>
  <si>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</si>
  <si>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</si>
  <si>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</si>
  <si>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</si>
  <si>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</si>
  <si>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</si>
  <si>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</si>
  <si>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</si>
  <si>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</si>
  <si>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</si>
  <si>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</si>
  <si>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</si>
  <si>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</si>
  <si>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</si>
  <si>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</si>
  <si>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</si>
  <si>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</si>
  <si>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</si>
  <si>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</si>
  <si>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</si>
  <si>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</si>
  <si>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</si>
  <si>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</si>
  <si>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</si>
  <si>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</si>
  <si>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</si>
  <si>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</si>
  <si>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</si>
  <si>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</si>
  <si>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</si>
  <si>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</si>
  <si>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</si>
  <si>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</si>
  <si>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</si>
  <si>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</si>
  <si>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</si>
  <si>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</si>
  <si>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</si>
  <si>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</si>
  <si>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</si>
  <si>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</si>
  <si>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</si>
  <si>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</si>
  <si>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</si>
  <si>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</si>
  <si>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</si>
  <si>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</si>
  <si>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</si>
  <si>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</si>
  <si>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</si>
  <si>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</si>
  <si>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</si>
  <si>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</si>
  <si>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</si>
  <si>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</si>
  <si>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</si>
  <si>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</si>
  <si>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</si>
  <si>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</si>
  <si>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</si>
  <si>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</si>
  <si>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</si>
  <si>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</si>
  <si>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</si>
  <si>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</si>
  <si>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</si>
  <si>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</si>
  <si>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</si>
  <si>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</si>
  <si>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</si>
  <si>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</si>
  <si>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</si>
  <si>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</si>
  <si>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</si>
  <si>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</si>
  <si>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</si>
  <si>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</si>
  <si>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</si>
  <si>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</si>
  <si>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</si>
  <si>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</si>
  <si>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</si>
  <si>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</si>
  <si>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</si>
  <si>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</si>
  <si>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</si>
  <si>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</si>
  <si>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</si>
  <si>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</si>
  <si>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</si>
  <si>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</si>
  <si>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</si>
  <si>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</si>
  <si>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</si>
  <si>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</si>
  <si>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</si>
  <si>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</si>
  <si>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</si>
  <si>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</si>
  <si>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</si>
  <si>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</si>
  <si>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</si>
  <si>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</si>
  <si>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</si>
  <si>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</si>
  <si>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</si>
  <si>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</si>
  <si>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</si>
  <si>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</si>
  <si>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</si>
  <si>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</si>
  <si>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</si>
  <si>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</si>
  <si>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</si>
  <si>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</si>
  <si>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</si>
  <si>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</si>
  <si>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</si>
  <si>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</si>
  <si>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</si>
  <si>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</si>
  <si>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</si>
  <si>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</si>
  <si>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</si>
  <si>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</si>
  <si>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</si>
  <si>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</si>
  <si>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</si>
  <si>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</si>
  <si>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</si>
  <si>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</si>
  <si>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</si>
  <si>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</si>
  <si>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</si>
  <si>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</si>
  <si>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</si>
  <si>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</si>
  <si>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</si>
  <si>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</si>
  <si>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</si>
  <si>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</si>
  <si>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</si>
  <si>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</si>
  <si>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</si>
  <si>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</si>
  <si>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</si>
  <si>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</si>
  <si>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</si>
  <si>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</si>
  <si>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</si>
  <si>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</si>
  <si>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</si>
  <si>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</si>
  <si>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</si>
  <si>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</si>
  <si>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</si>
  <si>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</si>
  <si>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</si>
  <si>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</si>
  <si>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</si>
  <si>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</si>
  <si>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</si>
  <si>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</si>
  <si>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</si>
  <si>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</si>
  <si>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</si>
  <si>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</si>
  <si>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</si>
  <si>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</si>
  <si>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</si>
  <si>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</si>
  <si>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</si>
  <si>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</si>
  <si>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</si>
  <si>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</si>
  <si>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</si>
  <si>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</si>
  <si>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</si>
  <si>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</si>
  <si>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</si>
  <si>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</si>
  <si>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</si>
  <si>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</si>
  <si>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</si>
  <si>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</si>
  <si>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</si>
  <si>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</si>
  <si>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</si>
  <si>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</si>
  <si>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</si>
  <si>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</si>
  <si>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</si>
  <si>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</si>
  <si>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</si>
  <si>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</si>
  <si>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</si>
  <si>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</si>
  <si>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</si>
  <si>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</si>
  <si>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</si>
  <si>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</si>
  <si>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</si>
  <si>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</si>
  <si>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</si>
  <si>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</si>
  <si>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</si>
  <si>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</si>
  <si>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</si>
  <si>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</si>
  <si>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</si>
  <si>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</si>
  <si>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</si>
  <si>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</si>
  <si>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</si>
  <si>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</si>
  <si>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</si>
  <si>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</si>
  <si>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</si>
  <si>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</si>
  <si>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</si>
  <si>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</si>
  <si>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</si>
  <si>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</si>
  <si>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</si>
  <si>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</si>
  <si>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</si>
  <si>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</si>
  <si>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</si>
  <si>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</si>
  <si>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</si>
  <si>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</si>
  <si>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</si>
  <si>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</si>
  <si>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</si>
  <si>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</si>
  <si>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</si>
  <si>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</si>
  <si>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</si>
  <si>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</si>
  <si>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</si>
  <si>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</si>
  <si>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</si>
  <si>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</si>
  <si>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</si>
  <si>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</si>
  <si>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</si>
  <si>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</si>
  <si>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</si>
  <si>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</si>
  <si>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</si>
  <si>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</si>
  <si>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</si>
  <si>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</si>
  <si>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</si>
  <si>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</si>
  <si>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</si>
  <si>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</si>
  <si>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</si>
  <si>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</si>
  <si>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</si>
  <si>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</si>
  <si>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</si>
  <si>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</si>
  <si>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</si>
  <si>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</si>
  <si>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</si>
  <si>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</si>
  <si>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</si>
  <si>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</si>
  <si>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</si>
  <si>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</si>
  <si>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</si>
  <si>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</si>
  <si>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</si>
  <si>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</si>
  <si>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</si>
  <si>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</si>
  <si>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</si>
  <si>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</si>
  <si>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</si>
  <si>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</si>
  <si>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</si>
  <si>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</si>
  <si>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</si>
  <si>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</si>
  <si>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</si>
  <si>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</si>
  <si>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</si>
  <si>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</si>
  <si>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</si>
  <si>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</si>
  <si>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</si>
  <si>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</si>
  <si>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</si>
  <si>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</si>
  <si>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</si>
  <si>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</si>
  <si>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</si>
  <si>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</si>
  <si>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</si>
  <si>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</si>
  <si>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</si>
  <si>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</si>
  <si>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</si>
  <si>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</si>
  <si>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</si>
  <si>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</si>
  <si>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</si>
  <si>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</si>
  <si>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</si>
  <si>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</si>
  <si>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</si>
  <si>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</si>
  <si>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</si>
  <si>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</si>
  <si>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</si>
  <si>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</si>
  <si>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</si>
  <si>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</si>
  <si>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</si>
  <si>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</si>
  <si>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</si>
  <si>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</si>
  <si>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</si>
  <si>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</si>
  <si>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</si>
  <si>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</si>
  <si>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</si>
  <si>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</si>
  <si>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</si>
  <si>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</si>
  <si>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</si>
  <si>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</si>
  <si>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</si>
  <si>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</si>
  <si>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</si>
  <si>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</si>
  <si>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</si>
  <si>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</si>
  <si>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</si>
  <si>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</si>
  <si>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</si>
  <si>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</si>
  <si>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</si>
  <si>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</si>
  <si>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</si>
  <si>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</si>
  <si>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</si>
  <si>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</si>
  <si>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</si>
  <si>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</si>
  <si>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</si>
  <si>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</si>
  <si>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</si>
  <si>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</si>
  <si>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</si>
  <si>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</si>
  <si>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</si>
  <si>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</si>
  <si>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</si>
  <si>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</si>
  <si>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</si>
  <si>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</si>
  <si>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</si>
  <si>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</si>
  <si>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</si>
  <si>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</si>
  <si>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</si>
  <si>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</si>
  <si>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</si>
  <si>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</si>
  <si>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</si>
  <si>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</si>
  <si>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</si>
  <si>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</si>
  <si>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</si>
  <si>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</si>
  <si>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</si>
  <si>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</si>
  <si>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</si>
  <si>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</si>
  <si>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</si>
  <si>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</si>
  <si>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</si>
  <si>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</si>
  <si>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</si>
  <si>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</si>
  <si>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</si>
  <si>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</si>
  <si>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</si>
  <si>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</si>
  <si>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</si>
  <si>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</si>
  <si>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</si>
  <si>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</si>
  <si>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</si>
  <si>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</si>
  <si>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</si>
  <si>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</si>
  <si>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</si>
  <si>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</si>
  <si>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</si>
  <si>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</si>
  <si>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</si>
  <si>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</si>
  <si>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</si>
  <si>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</si>
  <si>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</si>
  <si>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</si>
  <si>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</si>
  <si>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</si>
  <si>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</si>
  <si>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</si>
  <si>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</si>
  <si>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</si>
  <si>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</si>
  <si>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</si>
  <si>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</si>
  <si>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</si>
  <si>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</si>
  <si>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</si>
  <si>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</si>
  <si>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</si>
  <si>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</si>
  <si>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</si>
  <si>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</si>
  <si>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</si>
  <si>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</si>
  <si>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</si>
  <si>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</si>
  <si>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</si>
  <si>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</si>
  <si>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</si>
  <si>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</si>
  <si>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</si>
  <si>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</si>
  <si>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</si>
  <si>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</si>
  <si>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</si>
  <si>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</si>
  <si>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</si>
  <si>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</si>
  <si>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</si>
  <si>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</si>
  <si>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</si>
  <si>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</si>
  <si>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</si>
  <si>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</si>
  <si>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</si>
  <si>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</si>
  <si>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</si>
  <si>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</si>
  <si>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</si>
  <si>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</si>
  <si>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</si>
  <si>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</si>
  <si>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</si>
  <si>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</si>
  <si>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</si>
  <si>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</si>
  <si>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</si>
  <si>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</si>
  <si>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</si>
  <si>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</si>
  <si>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</si>
  <si>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</si>
  <si>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</si>
  <si>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</si>
  <si>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</si>
  <si>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</si>
  <si>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</si>
  <si>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</si>
  <si>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</si>
  <si>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</si>
  <si>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</si>
  <si>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</si>
  <si>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</si>
  <si>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</si>
  <si>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</si>
  <si>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</si>
  <si>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</si>
  <si>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</si>
  <si>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</si>
  <si>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</si>
  <si>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</si>
  <si>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</si>
  <si>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</si>
  <si>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</si>
  <si>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</si>
  <si>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</si>
  <si>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</si>
  <si>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</si>
  <si>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</si>
  <si>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</si>
  <si>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</si>
  <si>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</si>
  <si>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</si>
  <si>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</si>
  <si>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</si>
  <si>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</si>
  <si>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</si>
  <si>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</si>
  <si>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</si>
  <si>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</si>
  <si>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</si>
  <si>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</si>
  <si>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</si>
  <si>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</si>
  <si>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</si>
  <si>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</si>
  <si>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</si>
  <si>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</si>
  <si>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</si>
  <si>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</si>
  <si>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</si>
  <si>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</si>
  <si>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</si>
  <si>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</si>
  <si>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</si>
  <si>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</si>
  <si>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</si>
  <si>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</si>
  <si>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</si>
  <si>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</si>
  <si>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</si>
  <si>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</si>
  <si>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</si>
  <si>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</si>
  <si>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</si>
  <si>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</si>
  <si>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</si>
  <si>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</si>
  <si>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</si>
  <si>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</si>
  <si>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</si>
  <si>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</si>
  <si>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</si>
  <si>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</si>
  <si>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</si>
  <si>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</si>
  <si>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</si>
  <si>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</si>
  <si>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</si>
  <si>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</si>
  <si>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</si>
  <si>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</si>
  <si>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</si>
  <si>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</si>
  <si>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</si>
  <si>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</si>
  <si>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</si>
  <si>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</si>
  <si>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</si>
  <si>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</si>
  <si>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</si>
  <si>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</si>
  <si>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</si>
  <si>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</si>
  <si>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</si>
  <si>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</si>
  <si>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</si>
  <si>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</si>
  <si>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</si>
  <si>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</si>
  <si>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</si>
  <si>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</si>
  <si>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</si>
  <si>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</si>
  <si>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</si>
  <si>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</si>
  <si>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</si>
  <si>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</si>
  <si>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</si>
  <si>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</si>
  <si>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</si>
  <si>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</si>
  <si>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</si>
  <si>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</si>
  <si>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</si>
  <si>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</si>
  <si>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</si>
  <si>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</si>
  <si>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</si>
  <si>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</si>
  <si>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</si>
  <si>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</si>
  <si>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</si>
  <si>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</si>
  <si>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</si>
  <si>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</si>
  <si>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</si>
  <si>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</si>
  <si>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</si>
  <si>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</si>
  <si>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</si>
  <si>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</si>
  <si>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</si>
  <si>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</si>
  <si>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</si>
  <si>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</si>
  <si>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</si>
  <si>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</si>
  <si>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</si>
  <si>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</si>
  <si>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</si>
  <si>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</si>
  <si>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</si>
  <si>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</si>
  <si>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</si>
  <si>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</si>
  <si>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</si>
  <si>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</si>
  <si>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</si>
  <si>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</si>
  <si>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</si>
  <si>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</si>
  <si>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</si>
  <si>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</si>
  <si>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</si>
  <si>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</si>
  <si>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</si>
  <si>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</si>
  <si>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</si>
  <si>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</si>
  <si>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</si>
  <si>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</si>
  <si>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</si>
  <si>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</si>
  <si>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</si>
  <si>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</si>
  <si>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</si>
  <si>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</si>
  <si>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</si>
  <si>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</si>
  <si>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</si>
  <si>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</si>
  <si>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</si>
  <si>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</si>
  <si>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</si>
  <si>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</si>
  <si>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</si>
  <si>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</si>
  <si>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</si>
  <si>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</si>
  <si>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</si>
  <si>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</si>
  <si>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</si>
  <si>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</si>
  <si>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</si>
  <si>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</si>
  <si>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</si>
  <si>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</si>
  <si>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</si>
  <si>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</si>
  <si>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</si>
  <si>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</si>
  <si>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</si>
  <si>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</si>
  <si>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</si>
  <si>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</si>
  <si>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</si>
  <si>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</si>
  <si>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</si>
  <si>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</si>
  <si>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</si>
  <si>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</si>
  <si>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</si>
  <si>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</si>
  <si>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</si>
  <si>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</si>
  <si>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</si>
  <si>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</si>
  <si>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</si>
  <si>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</si>
  <si>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</si>
  <si>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</si>
  <si>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</si>
  <si>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</si>
  <si>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</si>
  <si>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</si>
  <si>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</si>
  <si>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</si>
  <si>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</si>
  <si>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</si>
  <si>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</si>
  <si>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</si>
  <si>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</si>
  <si>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</si>
  <si>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</si>
  <si>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</si>
  <si>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</si>
  <si>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</si>
  <si>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</si>
  <si>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</si>
  <si>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</si>
  <si>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</si>
  <si>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</si>
  <si>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</si>
  <si>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</si>
  <si>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</si>
  <si>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</si>
  <si>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</si>
  <si>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</si>
  <si>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</si>
  <si>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</si>
  <si>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</si>
  <si>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</si>
  <si>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</si>
  <si>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</si>
  <si>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</si>
  <si>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</si>
  <si>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</si>
  <si>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</si>
  <si>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</si>
  <si>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</si>
  <si>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</si>
  <si>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</si>
  <si>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</si>
  <si>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</si>
  <si>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</si>
  <si>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</si>
  <si>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</si>
  <si>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</si>
  <si>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</si>
  <si>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</si>
  <si>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</si>
  <si>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</si>
  <si>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</si>
  <si>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</si>
  <si>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</si>
  <si>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</si>
  <si>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</si>
  <si>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</si>
  <si>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</si>
  <si>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</si>
  <si>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</si>
  <si>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</si>
  <si>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</si>
  <si>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</si>
  <si>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</si>
  <si>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</si>
  <si>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</si>
  <si>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</si>
  <si>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</si>
  <si>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</si>
  <si>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</si>
  <si>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</si>
  <si>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</si>
  <si>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</si>
  <si>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</si>
  <si>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</si>
  <si>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</si>
  <si>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</si>
  <si>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</si>
  <si>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</si>
  <si>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</si>
  <si>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</si>
  <si>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</si>
  <si>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</si>
  <si>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</si>
  <si>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</si>
  <si>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</si>
  <si>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</si>
  <si>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</si>
  <si>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</si>
  <si>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</si>
  <si>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</si>
  <si>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</si>
  <si>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</si>
  <si>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</si>
  <si>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</si>
  <si>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</si>
  <si>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</si>
  <si>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</si>
  <si>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</si>
  <si>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</si>
  <si>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</si>
  <si>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</si>
  <si>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</si>
  <si>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</si>
  <si>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</si>
  <si>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</si>
  <si>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</si>
  <si>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</si>
  <si>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</si>
  <si>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</si>
  <si>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</si>
  <si>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</si>
  <si>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</si>
  <si>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</si>
  <si>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</si>
  <si>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</si>
  <si>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</si>
  <si>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</si>
  <si>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</si>
  <si>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</si>
  <si>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</si>
  <si>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</si>
  <si>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</si>
  <si>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</si>
  <si>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</si>
  <si>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</si>
  <si>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</si>
  <si>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</si>
  <si>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</si>
  <si>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</si>
  <si>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</si>
  <si>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</si>
  <si>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</si>
  <si>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</si>
  <si>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</si>
  <si>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</si>
  <si>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</si>
  <si>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</si>
  <si>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</si>
  <si>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</si>
  <si>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</si>
  <si>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</si>
  <si>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</si>
  <si>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</si>
  <si>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</si>
  <si>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</si>
  <si>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</si>
  <si>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</si>
  <si>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</si>
  <si>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</si>
  <si>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</si>
  <si>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</si>
  <si>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</si>
  <si>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</si>
  <si>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</si>
  <si>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</si>
  <si>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</si>
  <si>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</si>
  <si>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</si>
  <si>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</si>
  <si>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</si>
  <si>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</si>
  <si>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</si>
  <si>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</si>
  <si>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</si>
  <si>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</si>
  <si>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</si>
  <si>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</si>
  <si>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</si>
  <si>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</si>
  <si>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</si>
  <si>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</si>
  <si>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</si>
  <si>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</si>
  <si>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</si>
  <si>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</si>
  <si>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</si>
  <si>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</si>
  <si>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</si>
  <si>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</si>
  <si>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</si>
  <si>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</si>
  <si>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</si>
  <si>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</si>
  <si>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</si>
  <si>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</si>
  <si>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</si>
  <si>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</si>
  <si>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</si>
  <si>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</si>
  <si>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</si>
  <si>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</si>
  <si>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</si>
  <si>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</si>
  <si>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</si>
  <si>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</si>
  <si>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</si>
  <si>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</si>
  <si>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</si>
  <si>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</si>
  <si>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</si>
  <si>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</si>
  <si>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</si>
  <si>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</si>
  <si>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</si>
  <si>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</si>
  <si>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</si>
  <si>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</si>
  <si>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</si>
  <si>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</si>
  <si>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</si>
  <si>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</si>
  <si>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</si>
  <si>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</si>
  <si>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</si>
  <si>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</si>
  <si>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</si>
  <si>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</si>
  <si>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</si>
  <si>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</si>
  <si>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</si>
  <si>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</si>
  <si>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</si>
  <si>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</si>
  <si>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</si>
  <si>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</si>
  <si>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</si>
  <si>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</si>
  <si>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</si>
  <si>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</si>
  <si>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</si>
  <si>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</si>
  <si>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</si>
  <si>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</si>
  <si>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</si>
  <si>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</si>
  <si>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</si>
  <si>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</si>
  <si>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</si>
  <si>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</si>
  <si>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</si>
  <si>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</si>
  <si>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</si>
  <si>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</si>
  <si>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</si>
  <si>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</si>
  <si>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</si>
  <si>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</si>
  <si>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</si>
  <si>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</si>
  <si>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</si>
  <si>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</si>
  <si>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</si>
  <si>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</si>
  <si>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</si>
  <si>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</si>
  <si>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</si>
  <si>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</si>
  <si>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</si>
  <si>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</si>
  <si>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</si>
  <si>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</si>
  <si>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</si>
  <si>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</si>
  <si>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</si>
  <si>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</si>
  <si>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</si>
  <si>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</si>
  <si>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</si>
  <si>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</si>
  <si>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</si>
  <si>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</si>
  <si>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</si>
  <si>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</si>
  <si>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</si>
  <si>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</si>
  <si>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</si>
  <si>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</si>
  <si>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</si>
  <si>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</si>
  <si>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</si>
  <si>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</si>
  <si>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</si>
  <si>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</si>
  <si>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</si>
  <si>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</si>
  <si>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</si>
  <si>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</si>
  <si>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</si>
  <si>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</si>
  <si>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</si>
  <si>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</si>
  <si>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</si>
  <si>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</si>
  <si>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</si>
  <si>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</si>
  <si>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</si>
  <si>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</si>
  <si>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</si>
  <si>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</si>
  <si>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</si>
  <si>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</si>
  <si>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</si>
  <si>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</si>
  <si>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</si>
  <si>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</si>
  <si>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</si>
  <si>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</si>
  <si>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</si>
  <si>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</si>
  <si>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</si>
  <si>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</si>
  <si>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</si>
  <si>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</si>
  <si>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</si>
  <si>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</si>
  <si>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</si>
  <si>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</si>
  <si>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</si>
  <si>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</si>
  <si>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</si>
  <si>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</si>
  <si>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</si>
  <si>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</si>
  <si>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</si>
  <si>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</si>
  <si>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</si>
  <si>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</si>
  <si>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</si>
  <si>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</si>
  <si>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</si>
  <si>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</si>
  <si>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</si>
  <si>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</si>
  <si>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</si>
  <si>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</si>
  <si>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</si>
  <si>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</si>
  <si>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</si>
  <si>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</si>
  <si>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</si>
  <si>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</si>
  <si>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</si>
  <si>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</si>
  <si>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</si>
  <si>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</si>
  <si>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</si>
  <si>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</si>
  <si>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</si>
  <si>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</si>
  <si>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</si>
  <si>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</si>
  <si>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</si>
  <si>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</si>
  <si>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</si>
  <si>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</si>
  <si>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</si>
  <si>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</si>
  <si>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</si>
  <si>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</si>
  <si>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</si>
  <si>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</si>
  <si>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</si>
  <si>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</si>
  <si>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</si>
  <si>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</si>
  <si>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</si>
  <si>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</si>
  <si>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</si>
  <si>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</si>
  <si>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</si>
  <si>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</si>
  <si>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</si>
  <si>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</si>
  <si>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</si>
  <si>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</si>
  <si>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</si>
  <si>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</si>
  <si>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</si>
  <si>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</si>
  <si>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</si>
  <si>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</si>
  <si>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</si>
  <si>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</si>
  <si>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</si>
  <si>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</si>
  <si>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</si>
  <si>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</si>
  <si>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</si>
  <si>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</si>
  <si>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</si>
  <si>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</si>
  <si>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</si>
  <si>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</si>
  <si>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</si>
  <si>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</si>
  <si>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</si>
  <si>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</si>
  <si>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</si>
  <si>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</si>
  <si>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</si>
  <si>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</si>
  <si>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</si>
  <si>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</si>
  <si>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</si>
  <si>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</si>
  <si>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</si>
  <si>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</si>
  <si>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</si>
  <si>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</si>
  <si>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</si>
  <si>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</si>
  <si>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</si>
  <si>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</si>
  <si>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</si>
  <si>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</si>
  <si>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</si>
  <si>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</si>
  <si>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</si>
  <si>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</si>
  <si>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</si>
  <si>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</si>
  <si>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</si>
  <si>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</si>
  <si>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</si>
  <si>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</si>
  <si>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</si>
  <si>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</si>
  <si>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</si>
  <si>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</si>
  <si>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</si>
  <si>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</si>
  <si>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</si>
  <si>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</si>
  <si>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</si>
  <si>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</si>
  <si>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</si>
  <si>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</si>
  <si>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</si>
  <si>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</si>
  <si>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</si>
  <si>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</si>
  <si>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</si>
  <si>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</si>
  <si>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</si>
  <si>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</si>
  <si>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</si>
  <si>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</si>
  <si>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</si>
  <si>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</si>
  <si>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</si>
  <si>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</si>
  <si>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</si>
  <si>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</si>
  <si>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</si>
  <si>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</si>
  <si>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</si>
  <si>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</si>
  <si>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</si>
  <si>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</si>
  <si>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</si>
  <si>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</si>
  <si>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</si>
  <si>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</si>
  <si>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</si>
  <si>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</si>
  <si>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</si>
  <si>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</si>
  <si>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</si>
  <si>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</si>
  <si>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</si>
  <si>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</si>
  <si>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</si>
  <si>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</si>
  <si>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</si>
  <si>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</si>
  <si>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</si>
  <si>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</si>
  <si>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</si>
  <si>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</si>
  <si>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</si>
  <si>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</si>
  <si>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</si>
  <si>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</si>
  <si>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</si>
  <si>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</si>
  <si>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</si>
  <si>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</si>
  <si>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</si>
  <si>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</si>
  <si>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</si>
  <si>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</si>
  <si>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</si>
  <si>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</si>
  <si>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</si>
  <si>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</si>
  <si>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</si>
  <si>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</si>
  <si>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</si>
  <si>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</si>
  <si>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</si>
  <si>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</si>
  <si>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</si>
  <si>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</si>
  <si>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</si>
  <si>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</si>
  <si>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</si>
  <si>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</si>
  <si>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</si>
  <si>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</si>
  <si>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</si>
  <si>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</si>
  <si>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</si>
  <si>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</si>
  <si>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</si>
  <si>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</si>
  <si>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</si>
  <si>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</si>
  <si>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</si>
  <si>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</si>
  <si>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</si>
  <si>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</si>
  <si>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</si>
  <si>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</si>
  <si>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</si>
  <si>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</si>
  <si>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</si>
  <si>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</si>
  <si>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</si>
  <si>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</si>
  <si>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</si>
  <si>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</si>
  <si>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</si>
  <si>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</si>
  <si>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</si>
  <si>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</si>
  <si>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</si>
  <si>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</si>
  <si>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</si>
  <si>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</si>
  <si>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</si>
  <si>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</si>
  <si>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</si>
  <si>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</si>
  <si>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</si>
  <si>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</si>
  <si>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</si>
  <si>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</si>
  <si>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</si>
  <si>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</si>
  <si>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</si>
  <si>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</si>
  <si>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</si>
  <si>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</si>
  <si>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</si>
  <si>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</si>
  <si>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</si>
  <si>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</si>
  <si>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</si>
  <si>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</si>
  <si>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</si>
  <si>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</si>
  <si>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</si>
  <si>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</si>
  <si>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</si>
  <si>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</si>
  <si>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</si>
  <si>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</si>
  <si>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</si>
  <si>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</si>
  <si>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</si>
  <si>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</si>
  <si>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</si>
  <si>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</si>
  <si>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</si>
  <si>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</si>
  <si>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</si>
  <si>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</si>
  <si>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</si>
  <si>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</si>
  <si>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</si>
  <si>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</si>
  <si>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</si>
  <si>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</si>
  <si>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</si>
  <si>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</si>
  <si>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</si>
  <si>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</si>
  <si>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</si>
  <si>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</si>
  <si>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</si>
  <si>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</si>
  <si>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</si>
  <si>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</si>
  <si>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</si>
  <si>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</si>
  <si>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</si>
  <si>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</si>
  <si>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</si>
  <si>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</si>
  <si>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</si>
  <si>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</si>
  <si>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</si>
  <si>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</si>
  <si>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</si>
  <si>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</si>
  <si>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</si>
  <si>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</si>
  <si>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</si>
  <si>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</si>
  <si>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</si>
  <si>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</si>
  <si>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</si>
  <si>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</si>
  <si>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</si>
  <si>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</si>
  <si>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</si>
  <si>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</si>
  <si>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</si>
  <si>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</si>
  <si>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</si>
  <si>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</si>
  <si>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</si>
  <si>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</si>
  <si>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</si>
  <si>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</si>
  <si>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</si>
  <si>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</si>
  <si>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</si>
  <si>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</si>
  <si>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</si>
  <si>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</si>
  <si>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</si>
  <si>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</si>
  <si>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</si>
  <si>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</si>
  <si>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</si>
  <si>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</si>
  <si>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</si>
  <si>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</si>
  <si>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</si>
  <si>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</si>
  <si>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</si>
  <si>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</si>
  <si>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</si>
  <si>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</si>
  <si>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</si>
  <si>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</si>
  <si>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</si>
  <si>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</si>
  <si>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</si>
  <si>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</si>
  <si>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</si>
  <si>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</si>
  <si>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</si>
  <si>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</si>
  <si>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</si>
  <si>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</si>
  <si>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</si>
  <si>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</si>
  <si>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</si>
  <si>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</si>
  <si>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</si>
  <si>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</si>
  <si>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</si>
  <si>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</si>
  <si>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</si>
  <si>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</si>
  <si>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</si>
  <si>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</si>
  <si>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</si>
  <si>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</si>
  <si>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</si>
  <si>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</si>
  <si>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</si>
  <si>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</si>
  <si>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</si>
  <si>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</si>
  <si>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</si>
  <si>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</si>
  <si>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</si>
  <si>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</si>
  <si>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</si>
  <si>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</si>
  <si>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</si>
  <si>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</si>
  <si>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</si>
  <si>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</si>
  <si>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</si>
  <si>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</si>
  <si>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</si>
  <si>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</si>
  <si>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</si>
  <si>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</si>
  <si>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</si>
  <si>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</si>
  <si>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</si>
  <si>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</si>
  <si>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</si>
  <si>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</si>
  <si>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</si>
  <si>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</si>
  <si>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</si>
  <si>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</si>
  <si>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</si>
  <si>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</si>
  <si>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</si>
  <si>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</si>
  <si>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</si>
  <si>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</si>
  <si>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</si>
  <si>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</si>
  <si>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</si>
  <si>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</si>
  <si>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</si>
  <si>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</si>
  <si>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</si>
  <si>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</si>
  <si>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</si>
  <si>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</si>
  <si>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</si>
  <si>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</si>
  <si>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</si>
  <si>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</si>
  <si>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</si>
  <si>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</si>
  <si>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</si>
  <si>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</si>
  <si>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</si>
  <si>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</si>
  <si>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</si>
  <si>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</si>
  <si>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</si>
  <si>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</si>
  <si>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</si>
  <si>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</si>
  <si>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</si>
  <si>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</si>
  <si>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</si>
  <si>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</si>
  <si>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</si>
  <si>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</si>
  <si>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</si>
  <si>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</si>
  <si>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</si>
  <si>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</si>
  <si>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</si>
  <si>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</si>
  <si>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</si>
  <si>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</si>
  <si>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</si>
  <si>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</si>
  <si>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</si>
  <si>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</si>
  <si>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</si>
  <si>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</si>
  <si>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</si>
  <si>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</si>
  <si>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</si>
  <si>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</si>
  <si>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</si>
  <si>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</si>
  <si>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</si>
  <si>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</si>
  <si>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</si>
  <si>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</si>
  <si>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</si>
  <si>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</si>
  <si>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</si>
  <si>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</si>
  <si>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</si>
  <si>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</si>
  <si>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</si>
  <si>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</si>
  <si>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</si>
  <si>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</si>
  <si>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</si>
  <si>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</si>
  <si>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</si>
  <si>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</si>
  <si>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</si>
  <si>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</si>
  <si>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</si>
  <si>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</si>
  <si>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</si>
  <si>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</si>
  <si>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</si>
  <si>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</si>
  <si>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</si>
  <si>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</si>
  <si>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</si>
  <si>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</si>
  <si>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</si>
  <si>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</si>
  <si>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</si>
  <si>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</si>
  <si>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</si>
  <si>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</si>
  <si>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</si>
  <si>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</si>
  <si>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</si>
  <si>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</si>
  <si>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</si>
  <si>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</si>
  <si>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</si>
  <si>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</si>
  <si>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</si>
  <si>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</si>
  <si>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</si>
  <si>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</si>
  <si>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</si>
  <si>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</si>
  <si>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</si>
  <si>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</si>
  <si>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</si>
  <si>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</si>
  <si>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</si>
  <si>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</si>
  <si>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</si>
  <si>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</si>
  <si>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</si>
  <si>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</si>
  <si>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</si>
  <si>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</si>
  <si>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</si>
  <si>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</si>
  <si>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</si>
  <si>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</si>
  <si>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</si>
  <si>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</si>
  <si>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</si>
  <si>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</si>
  <si>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</si>
  <si>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</si>
  <si>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</si>
  <si>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</si>
  <si>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</si>
  <si>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</si>
  <si>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</si>
  <si>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</si>
  <si>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</si>
  <si>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</si>
  <si>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</si>
  <si>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</si>
  <si>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</si>
  <si>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</si>
  <si>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</si>
  <si>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</si>
  <si>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</si>
  <si>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</si>
  <si>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</si>
  <si>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</si>
  <si>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</si>
  <si>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</si>
  <si>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</si>
  <si>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</si>
  <si>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</si>
  <si>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</si>
  <si>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</si>
  <si>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</si>
  <si>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</si>
  <si>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</si>
  <si>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</si>
  <si>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</si>
  <si>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</si>
  <si>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</si>
  <si>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</si>
  <si>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</si>
  <si>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</si>
  <si>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</si>
  <si>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</si>
  <si>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</si>
  <si>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</si>
  <si>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</si>
  <si>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</si>
  <si>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</si>
  <si>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</si>
  <si>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</si>
  <si>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</si>
  <si>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</si>
  <si>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</si>
  <si>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</si>
  <si>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</si>
  <si>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</si>
  <si>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</si>
  <si>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</si>
  <si>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</si>
  <si>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</si>
  <si>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</si>
  <si>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</si>
  <si>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</si>
  <si>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</si>
  <si>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</si>
  <si>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</si>
  <si>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</si>
  <si>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</si>
  <si>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</si>
  <si>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</si>
  <si>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</si>
  <si>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</si>
  <si>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</si>
  <si>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</si>
  <si>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</si>
  <si>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</si>
  <si>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</si>
  <si>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</si>
  <si>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</si>
  <si>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</si>
  <si>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</si>
  <si>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</si>
  <si>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</si>
  <si>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</si>
  <si>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</si>
  <si>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</si>
  <si>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</si>
  <si>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</si>
  <si>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</si>
  <si>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</si>
  <si>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</si>
  <si>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</si>
  <si>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</si>
  <si>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</si>
  <si>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</si>
  <si>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</si>
  <si>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</si>
  <si>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</si>
  <si>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</si>
  <si>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</si>
  <si>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</si>
  <si>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</si>
  <si>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</si>
  <si>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</si>
  <si>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</si>
  <si>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</si>
  <si>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</si>
  <si>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</si>
  <si>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</si>
  <si>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</si>
  <si>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</si>
  <si>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</si>
  <si>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</si>
  <si>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</si>
  <si>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</si>
  <si>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</si>
  <si>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</si>
  <si>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</si>
  <si>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</si>
  <si>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</si>
  <si>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</si>
  <si>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</si>
  <si>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</si>
  <si>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</si>
  <si>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</si>
  <si>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</si>
  <si>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</si>
  <si>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</si>
  <si>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</si>
  <si>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</si>
  <si>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</si>
  <si>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</si>
  <si>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</si>
  <si>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</si>
  <si>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</si>
  <si>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</si>
  <si>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</si>
  <si>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</si>
  <si>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</si>
  <si>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</si>
  <si>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</si>
  <si>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</si>
  <si>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</si>
  <si>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</si>
  <si>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</si>
  <si>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</si>
  <si>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</si>
  <si>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</si>
  <si>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</si>
  <si>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</si>
  <si>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</si>
  <si>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</si>
  <si>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</si>
  <si>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</si>
  <si>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</si>
  <si>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</si>
  <si>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</si>
  <si>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</si>
  <si>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</si>
  <si>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</si>
  <si>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</si>
  <si>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</si>
  <si>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</si>
  <si>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</si>
  <si>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</si>
  <si>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</si>
  <si>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</si>
  <si>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</si>
  <si>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</si>
  <si>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</si>
  <si>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</si>
  <si>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</si>
  <si>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</si>
  <si>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</si>
  <si>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</si>
  <si>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</si>
  <si>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</si>
  <si>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</si>
  <si>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</si>
  <si>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</si>
  <si>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</si>
  <si>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</si>
  <si>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</si>
  <si>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</si>
  <si>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</si>
  <si>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</si>
  <si>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</si>
  <si>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</si>
  <si>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</si>
  <si>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</si>
  <si>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</si>
  <si>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</si>
  <si>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</si>
  <si>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</si>
  <si>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</si>
  <si>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</si>
  <si>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</si>
  <si>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</si>
  <si>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</si>
  <si>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</si>
  <si>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</si>
  <si>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</si>
  <si>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</si>
  <si>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</si>
  <si>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</si>
  <si>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</si>
  <si>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</si>
  <si>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</si>
  <si>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</si>
  <si>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</si>
  <si>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</si>
  <si>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</si>
  <si>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</si>
  <si>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</si>
  <si>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</si>
  <si>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</si>
  <si>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</si>
  <si>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</si>
  <si>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</si>
  <si>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</si>
  <si>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</si>
  <si>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</si>
  <si>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</si>
  <si>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</si>
  <si>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</si>
  <si>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</si>
  <si>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</si>
  <si>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</si>
  <si>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</si>
  <si>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</si>
  <si>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</si>
  <si>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</si>
  <si>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</si>
  <si>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</si>
  <si>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</si>
  <si>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</si>
  <si>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</si>
  <si>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</si>
  <si>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</si>
  <si>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</si>
  <si>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</si>
  <si>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</si>
  <si>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</si>
  <si>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</si>
  <si>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</si>
  <si>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</si>
  <si>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</si>
  <si>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</si>
  <si>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</si>
  <si>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</si>
  <si>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</si>
  <si>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</si>
  <si>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</si>
  <si>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</si>
  <si>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</si>
  <si>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</si>
  <si>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</si>
  <si>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</si>
  <si>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</si>
  <si>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</si>
  <si>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</si>
  <si>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</si>
  <si>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</si>
  <si>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</si>
  <si>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</si>
  <si>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</si>
  <si>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</si>
  <si>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</si>
  <si>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</si>
  <si>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</si>
  <si>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</si>
  <si>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</si>
  <si>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</si>
  <si>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</si>
  <si>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</si>
  <si>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</si>
  <si>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</si>
  <si>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</si>
  <si>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</si>
  <si>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</si>
  <si>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</si>
  <si>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</si>
  <si>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</si>
  <si>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</si>
  <si>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</si>
  <si>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</si>
  <si>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</si>
  <si>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</si>
  <si>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</si>
  <si>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</si>
  <si>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</si>
  <si>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</si>
  <si>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</si>
  <si>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</si>
  <si>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</si>
  <si>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</si>
  <si>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</si>
  <si>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</si>
  <si>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</si>
  <si>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</si>
  <si>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</si>
  <si>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</si>
  <si>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</si>
  <si>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</si>
  <si>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</si>
  <si>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</si>
  <si>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</si>
  <si>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</si>
  <si>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</si>
  <si>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</si>
  <si>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</si>
  <si>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</si>
  <si>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</si>
  <si>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</si>
  <si>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</si>
  <si>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</si>
  <si>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</si>
  <si>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</si>
  <si>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</si>
  <si>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</si>
  <si>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</si>
  <si>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</si>
  <si>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</si>
  <si>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</si>
  <si>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</si>
  <si>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</si>
  <si>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</si>
  <si>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</si>
  <si>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</si>
  <si>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</si>
  <si>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</si>
  <si>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</si>
  <si>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</si>
  <si>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</si>
  <si>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</si>
  <si>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</si>
  <si>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</si>
  <si>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</si>
  <si>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</si>
  <si>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</si>
  <si>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</si>
  <si>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</si>
  <si>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</si>
  <si>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</si>
  <si>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</si>
  <si>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</si>
  <si>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</si>
  <si>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</si>
  <si>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</si>
  <si>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</si>
  <si>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</si>
  <si>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</si>
  <si>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</si>
  <si>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</si>
  <si>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</si>
  <si>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</si>
  <si>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</si>
  <si>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</si>
  <si>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</si>
  <si>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</si>
  <si>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</si>
  <si>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</si>
  <si>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</si>
  <si>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</si>
  <si>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</si>
  <si>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</si>
  <si>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</si>
  <si>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</si>
  <si>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</si>
  <si>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</si>
  <si>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</si>
  <si>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</si>
  <si>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</si>
  <si>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</si>
  <si>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</si>
  <si>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</si>
  <si>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</si>
  <si>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</si>
  <si>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</si>
  <si>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</si>
  <si>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</si>
  <si>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</si>
  <si>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</si>
  <si>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</si>
  <si>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</si>
  <si>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</si>
  <si>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</si>
  <si>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</si>
  <si>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</si>
  <si>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</si>
  <si>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</si>
  <si>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</si>
  <si>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</si>
  <si>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</si>
  <si>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</si>
  <si>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</si>
  <si>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</si>
  <si>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</si>
  <si>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</si>
  <si>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</si>
  <si>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</si>
  <si>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</si>
  <si>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</si>
  <si>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</si>
  <si>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</si>
  <si>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</si>
  <si>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</si>
  <si>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</si>
  <si>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</si>
  <si>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</si>
  <si>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</si>
  <si>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</si>
  <si>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</si>
  <si>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</si>
  <si>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</si>
  <si>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</si>
  <si>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</si>
  <si>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</si>
  <si>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</si>
  <si>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</si>
  <si>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</si>
  <si>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</si>
  <si>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</si>
  <si>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</si>
  <si>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</si>
  <si>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</si>
  <si>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</si>
  <si>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</si>
  <si>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</si>
  <si>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</si>
  <si>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</si>
  <si>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</si>
  <si>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</si>
  <si>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</si>
  <si>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</si>
  <si>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</si>
  <si>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</si>
  <si>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</si>
  <si>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</si>
  <si>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</si>
  <si>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</si>
  <si>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</si>
  <si>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</si>
  <si>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</si>
  <si>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</si>
  <si>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</si>
  <si>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</si>
  <si>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</si>
  <si>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</si>
  <si>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</si>
  <si>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</si>
  <si>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</si>
  <si>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</si>
  <si>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</si>
  <si>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</si>
  <si>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</si>
  <si>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</si>
  <si>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</si>
  <si>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</si>
  <si>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</si>
  <si>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</si>
  <si>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</si>
  <si>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</si>
  <si>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</si>
  <si>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</si>
  <si>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</si>
  <si>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</si>
  <si>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</si>
  <si>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</si>
  <si>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</si>
  <si>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</si>
  <si>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</si>
  <si>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</si>
  <si>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</si>
  <si>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</si>
  <si>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</si>
  <si>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</si>
  <si>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</si>
  <si>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</si>
  <si>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</si>
  <si>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</si>
  <si>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</si>
  <si>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</si>
  <si>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</si>
  <si>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</si>
  <si>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</si>
  <si>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</si>
  <si>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</si>
  <si>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</si>
  <si>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</si>
  <si>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</si>
  <si>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</si>
  <si>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</si>
  <si>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</si>
  <si>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</si>
  <si>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</si>
  <si>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</si>
  <si>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</si>
  <si>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</si>
  <si>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</si>
  <si>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</si>
  <si>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</si>
  <si>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</si>
  <si>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</si>
  <si>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</si>
  <si>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</si>
  <si>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</si>
  <si>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</si>
  <si>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</si>
  <si>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</si>
  <si>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</si>
  <si>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</si>
  <si>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</si>
  <si>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</si>
  <si>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</si>
  <si>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</si>
  <si>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</si>
  <si>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</si>
  <si>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</si>
  <si>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</si>
  <si>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</si>
  <si>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</si>
  <si>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</si>
  <si>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</si>
  <si>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</si>
  <si>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</si>
  <si>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</si>
  <si>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</si>
  <si>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</si>
  <si>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</si>
  <si>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</si>
  <si>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</si>
  <si>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</si>
  <si>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</si>
  <si>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</si>
  <si>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</si>
  <si>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</si>
  <si>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</si>
  <si>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</si>
  <si>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</si>
  <si>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</si>
  <si>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</si>
  <si>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</si>
  <si>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</si>
  <si>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</si>
  <si>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</si>
  <si>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</si>
  <si>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</si>
  <si>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</si>
  <si>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</si>
  <si>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</si>
  <si>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</si>
  <si>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</si>
  <si>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</si>
  <si>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</si>
  <si>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</si>
  <si>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</si>
  <si>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</si>
  <si>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</si>
  <si>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</si>
  <si>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</si>
  <si>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</si>
  <si>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</si>
  <si>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</si>
  <si>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</si>
  <si>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</si>
  <si>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</si>
  <si>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</si>
  <si>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</si>
  <si>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</si>
  <si>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</si>
  <si>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</si>
  <si>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</si>
  <si>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</si>
  <si>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</si>
  <si>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</si>
  <si>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</si>
  <si>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</si>
  <si>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</si>
  <si>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</si>
  <si>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</si>
  <si>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</si>
  <si>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</si>
  <si>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</si>
  <si>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</si>
  <si>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</si>
  <si>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</si>
  <si>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</si>
  <si>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</si>
  <si>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</si>
  <si>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</si>
  <si>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</si>
  <si>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</si>
  <si>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</si>
  <si>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</si>
  <si>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</si>
  <si>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</si>
  <si>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</si>
  <si>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</si>
  <si>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</si>
  <si>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</si>
  <si>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</si>
  <si>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</si>
  <si>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</si>
  <si>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</si>
  <si>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</si>
  <si>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</si>
  <si>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</si>
  <si>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</si>
  <si>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</si>
  <si>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</si>
  <si>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</si>
  <si>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</si>
  <si>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</si>
  <si>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</si>
  <si>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</si>
  <si>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</si>
  <si>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</si>
  <si>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</si>
  <si>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</si>
  <si>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</si>
  <si>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</si>
  <si>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</si>
  <si>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</si>
  <si>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</si>
  <si>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</si>
  <si>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</si>
  <si>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</si>
  <si>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</si>
  <si>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</si>
  <si>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</si>
  <si>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</si>
  <si>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</si>
  <si>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</si>
  <si>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</si>
  <si>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</si>
  <si>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</si>
  <si>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</si>
  <si>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</si>
  <si>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</si>
  <si>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</si>
  <si>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</si>
  <si>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</si>
  <si>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</si>
  <si>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</si>
  <si>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</si>
  <si>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</si>
  <si>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</si>
  <si>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</si>
  <si>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</si>
  <si>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</si>
  <si>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</si>
  <si>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</si>
  <si>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</si>
  <si>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</si>
  <si>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</si>
  <si>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</si>
  <si>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</si>
  <si>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</si>
  <si>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</si>
  <si>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</si>
  <si>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</si>
  <si>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</si>
  <si>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</si>
  <si>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</si>
  <si>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</si>
  <si>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</si>
  <si>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</si>
  <si>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</si>
  <si>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</si>
  <si>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</si>
  <si>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</si>
  <si>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</si>
  <si>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</si>
  <si>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</si>
  <si>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</si>
  <si>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</si>
  <si>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</si>
  <si>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</si>
  <si>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</si>
  <si>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</si>
  <si>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</si>
  <si>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</si>
  <si>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</si>
  <si>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</si>
  <si>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</si>
  <si>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</si>
  <si>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</si>
  <si>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</si>
  <si>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</si>
  <si>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</si>
  <si>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</si>
  <si>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</si>
  <si>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</si>
  <si>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</si>
  <si>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</si>
  <si>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</si>
  <si>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</si>
  <si>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</si>
  <si>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</si>
  <si>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</si>
  <si>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</si>
  <si>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</si>
  <si>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</si>
  <si>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</si>
  <si>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</si>
  <si>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</si>
  <si>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</si>
  <si>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</si>
  <si>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</si>
  <si>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</si>
  <si>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</si>
  <si>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</si>
  <si>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</si>
  <si>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</si>
  <si>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</si>
  <si>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</si>
  <si>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</si>
  <si>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</si>
  <si>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</si>
  <si>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</si>
  <si>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</si>
  <si>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</si>
  <si>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</si>
  <si>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</si>
  <si>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</si>
  <si>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</si>
  <si>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</si>
  <si>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</si>
  <si>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</si>
  <si>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</si>
  <si>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</si>
  <si>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</si>
  <si>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</si>
  <si>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</si>
  <si>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</si>
  <si>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</si>
  <si>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</si>
  <si>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</si>
  <si>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</si>
  <si>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</si>
  <si>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</si>
  <si>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</si>
  <si>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</si>
  <si>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</si>
  <si>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</si>
  <si>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</si>
  <si>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</si>
  <si>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</si>
  <si>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</si>
  <si>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</si>
  <si>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</si>
  <si>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</si>
  <si>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</si>
  <si>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</si>
  <si>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</si>
  <si>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</si>
  <si>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</si>
  <si>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</si>
  <si>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</si>
  <si>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</si>
  <si>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</si>
  <si>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</si>
  <si>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</si>
  <si>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</si>
  <si>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</si>
  <si>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</si>
  <si>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</si>
  <si>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</si>
  <si>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</si>
  <si>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</si>
  <si>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</si>
  <si>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</si>
  <si>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</si>
  <si>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</si>
  <si>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</si>
  <si>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</si>
  <si>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</si>
  <si>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</si>
  <si>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</si>
  <si>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</si>
  <si>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</si>
  <si>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</si>
  <si>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</si>
  <si>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</si>
  <si>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</si>
  <si>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</si>
  <si>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</si>
  <si>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</si>
  <si>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</si>
  <si>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</si>
  <si>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</si>
  <si>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</si>
  <si>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</si>
  <si>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</si>
  <si>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</si>
  <si>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</si>
  <si>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</si>
  <si>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</si>
  <si>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</si>
  <si>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</si>
  <si>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</si>
  <si>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</si>
  <si>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</si>
  <si>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</si>
  <si>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</si>
  <si>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</si>
  <si>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</si>
  <si>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</si>
  <si>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</si>
  <si>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</si>
  <si>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</si>
  <si>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</si>
  <si>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</si>
  <si>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</si>
  <si>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</si>
  <si>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</si>
  <si>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</si>
  <si>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</si>
  <si>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</si>
  <si>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</si>
  <si>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</si>
  <si>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</si>
  <si>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</si>
  <si>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</si>
  <si>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</si>
  <si>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</si>
  <si>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</si>
  <si>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</si>
  <si>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</si>
  <si>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</si>
  <si>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</si>
  <si>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</si>
  <si>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</si>
  <si>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</si>
  <si>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</si>
  <si>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</si>
  <si>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</si>
  <si>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</si>
  <si>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</si>
  <si>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</si>
  <si>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</si>
  <si>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</si>
  <si>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</si>
  <si>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</si>
  <si>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</si>
  <si>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</si>
  <si>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</si>
  <si>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</si>
  <si>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</si>
  <si>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</si>
  <si>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</si>
  <si>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</si>
  <si>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</si>
  <si>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</si>
  <si>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</si>
  <si>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</si>
  <si>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</si>
  <si>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</si>
  <si>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</si>
  <si>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</si>
  <si>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</si>
  <si>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</si>
  <si>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</si>
  <si>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</si>
  <si>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</si>
  <si>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</si>
  <si>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</si>
  <si>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</si>
  <si>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</si>
  <si>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</si>
  <si>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</si>
  <si>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</si>
  <si>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</si>
  <si>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</si>
  <si>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</si>
  <si>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</si>
  <si>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</si>
  <si>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</si>
  <si>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</si>
  <si>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</si>
  <si>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</si>
  <si>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</si>
  <si>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</si>
  <si>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</si>
  <si>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</si>
  <si>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</si>
  <si>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</si>
  <si>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</si>
  <si>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</si>
  <si>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</si>
  <si>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</si>
  <si>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</si>
  <si>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</si>
  <si>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</si>
  <si>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</si>
  <si>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</si>
  <si>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</si>
  <si>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</si>
  <si>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</si>
  <si>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</si>
  <si>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</si>
  <si>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</si>
  <si>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</si>
  <si>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</si>
  <si>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</si>
  <si>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</si>
  <si>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</si>
  <si>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</si>
  <si>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</si>
  <si>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</si>
  <si>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</si>
  <si>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</si>
  <si>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</si>
  <si>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</si>
  <si>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</si>
  <si>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</si>
  <si>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</si>
  <si>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</si>
  <si>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</si>
  <si>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</si>
  <si>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</si>
  <si>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</si>
  <si>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</si>
  <si>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</si>
  <si>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</si>
  <si>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</si>
  <si>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</si>
  <si>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</si>
  <si>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</si>
  <si>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</si>
  <si>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</si>
  <si>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</si>
  <si>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</si>
  <si>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</si>
  <si>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</si>
  <si>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</si>
  <si>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</si>
  <si>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</si>
  <si>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</si>
  <si>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</si>
  <si>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</si>
  <si>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</si>
  <si>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</si>
  <si>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</si>
  <si>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</si>
  <si>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</si>
  <si>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</si>
  <si>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</si>
  <si>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</si>
  <si>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</si>
  <si>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</si>
  <si>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</si>
  <si>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</si>
  <si>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</si>
  <si>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</si>
  <si>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</si>
  <si>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</si>
  <si>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</si>
  <si>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</si>
  <si>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</si>
  <si>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</si>
  <si>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</si>
  <si>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</si>
  <si>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</si>
  <si>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</si>
  <si>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</si>
  <si>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</si>
  <si>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</si>
  <si>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</si>
  <si>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</si>
  <si>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</si>
  <si>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</si>
  <si>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</si>
  <si>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</si>
  <si>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</si>
  <si>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</si>
  <si>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</si>
  <si>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</si>
  <si>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</si>
  <si>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</si>
  <si>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</si>
  <si>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</si>
  <si>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</si>
  <si>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</si>
  <si>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</si>
  <si>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</si>
  <si>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</si>
  <si>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</si>
  <si>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</si>
  <si>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</si>
  <si>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</si>
  <si>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</si>
  <si>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</si>
  <si>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</si>
  <si>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</si>
  <si>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</si>
  <si>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</si>
  <si>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</si>
  <si>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</si>
  <si>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</si>
  <si>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</si>
  <si>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</si>
  <si>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</si>
  <si>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</si>
  <si>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</si>
  <si>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</si>
  <si>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</si>
  <si>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</si>
  <si>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</si>
  <si>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</si>
  <si>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</si>
  <si>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</si>
  <si>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</si>
  <si>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</si>
  <si>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</si>
  <si>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</si>
  <si>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</si>
  <si>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</si>
  <si>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</si>
  <si>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</si>
  <si>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</si>
  <si>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</si>
  <si>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</si>
  <si>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</si>
  <si>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</si>
  <si>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</si>
  <si>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</si>
  <si>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</si>
  <si>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</si>
  <si>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</si>
  <si>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</si>
  <si>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</si>
  <si>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</si>
  <si>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</si>
  <si>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</si>
  <si>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</si>
  <si>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</si>
  <si>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</si>
  <si>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</si>
  <si>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</si>
  <si>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</si>
  <si>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</si>
  <si>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</si>
  <si>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</si>
  <si>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</si>
  <si>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</si>
  <si>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</si>
  <si>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</si>
  <si>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</si>
  <si>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</si>
  <si>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</si>
  <si>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</si>
  <si>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</si>
  <si>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</si>
  <si>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</si>
  <si>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</si>
  <si>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</si>
  <si>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</si>
  <si>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</si>
  <si>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</si>
  <si>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</si>
  <si>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</si>
  <si>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</si>
  <si>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</si>
  <si>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</si>
  <si>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</si>
  <si>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</si>
  <si>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</si>
  <si>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</si>
  <si>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</si>
  <si>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</si>
  <si>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</si>
  <si>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</si>
  <si>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</si>
  <si>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</si>
  <si>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</si>
  <si>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</si>
  <si>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</si>
  <si>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</si>
  <si>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</si>
  <si>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</si>
  <si>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</si>
  <si>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</si>
  <si>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</si>
  <si>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</si>
  <si>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</si>
  <si>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</si>
  <si>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</si>
  <si>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</si>
  <si>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</si>
  <si>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</si>
  <si>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</si>
  <si>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</si>
  <si>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</si>
  <si>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</si>
  <si>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</si>
  <si>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</si>
  <si>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</si>
  <si>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</si>
  <si>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</si>
  <si>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</si>
  <si>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</si>
  <si>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</si>
  <si>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</si>
  <si>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</si>
  <si>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</si>
  <si>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</si>
  <si>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</si>
  <si>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</si>
  <si>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</si>
  <si>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</si>
  <si>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</si>
  <si>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</si>
  <si>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</si>
  <si>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</si>
  <si>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</si>
  <si>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</si>
  <si>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</si>
  <si>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</si>
  <si>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</si>
  <si>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</si>
  <si>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</si>
  <si>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</si>
  <si>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</si>
  <si>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</si>
  <si>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</si>
  <si>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</si>
  <si>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</si>
  <si>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</si>
  <si>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</si>
  <si>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</si>
  <si>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</si>
  <si>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</si>
  <si>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</si>
  <si>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</si>
  <si>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</si>
  <si>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</si>
  <si>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</si>
  <si>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</si>
  <si>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</si>
  <si>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</si>
  <si>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</si>
  <si>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</si>
  <si>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</si>
  <si>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</si>
  <si>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</si>
  <si>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</si>
  <si>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</si>
  <si>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</si>
  <si>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</si>
  <si>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</si>
  <si>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</si>
  <si>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</si>
  <si>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</si>
  <si>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</si>
  <si>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</si>
  <si>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</si>
  <si>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</si>
  <si>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</si>
  <si>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</si>
  <si>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</si>
  <si>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</si>
  <si>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</si>
  <si>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</si>
  <si>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</si>
  <si>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</si>
  <si>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</si>
  <si>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</si>
  <si>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</si>
  <si>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</si>
  <si>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</si>
  <si>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</si>
  <si>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</si>
  <si>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</si>
  <si>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</si>
  <si>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</si>
  <si>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</si>
  <si>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</si>
  <si>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</si>
  <si>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</si>
  <si>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</si>
  <si>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</si>
  <si>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</si>
  <si>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</si>
  <si>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</si>
  <si>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</si>
  <si>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</si>
  <si>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</si>
  <si>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</si>
  <si>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</si>
  <si>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</si>
  <si>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</si>
  <si>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</si>
  <si>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</si>
  <si>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</si>
  <si>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</si>
  <si>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</si>
  <si>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</si>
  <si>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</si>
  <si>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</si>
  <si>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</si>
  <si>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</si>
  <si>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</si>
  <si>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</si>
  <si>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</si>
  <si>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</si>
  <si>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</si>
  <si>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</si>
  <si>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</si>
  <si>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</si>
  <si>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</si>
  <si>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</si>
  <si>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</si>
  <si>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</si>
  <si>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</si>
  <si>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</si>
  <si>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</si>
  <si>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</si>
  <si>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</si>
  <si>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</si>
  <si>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</si>
  <si>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</si>
  <si>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</si>
  <si>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</si>
  <si>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</si>
  <si>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</si>
  <si>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</si>
  <si>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</si>
  <si>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</si>
  <si>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</si>
  <si>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</si>
  <si>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</si>
  <si>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</si>
  <si>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</si>
  <si>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</si>
  <si>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</si>
  <si>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</si>
  <si>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</si>
  <si>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</si>
  <si>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</si>
  <si>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</si>
  <si>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</si>
  <si>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</si>
  <si>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</si>
  <si>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</si>
  <si>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</si>
  <si>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</si>
  <si>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</si>
  <si>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</si>
  <si>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</si>
  <si>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</si>
  <si>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</si>
  <si>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</si>
  <si>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</si>
  <si>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</si>
  <si>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</si>
  <si>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</si>
  <si>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</si>
  <si>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</si>
  <si>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</si>
  <si>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</si>
  <si>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</si>
  <si>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</si>
  <si>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</si>
  <si>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</si>
  <si>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</si>
  <si>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</si>
  <si>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</si>
  <si>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</si>
  <si>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</si>
  <si>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</si>
  <si>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</si>
  <si>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</si>
  <si>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</si>
  <si>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</si>
  <si>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</si>
  <si>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</si>
  <si>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</si>
  <si>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</si>
  <si>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</si>
  <si>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</si>
  <si>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</si>
  <si>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</si>
  <si>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</si>
  <si>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</si>
  <si>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</si>
  <si>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</si>
  <si>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</si>
  <si>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</si>
  <si>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</si>
  <si>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</si>
  <si>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</si>
  <si>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</si>
  <si>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</si>
  <si>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</si>
  <si>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</si>
  <si>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</si>
  <si>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</si>
  <si>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</si>
  <si>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</si>
  <si>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</si>
  <si>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</si>
  <si>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</si>
  <si>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</si>
  <si>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</si>
  <si>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</si>
  <si>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</si>
  <si>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</si>
  <si>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</si>
  <si>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</si>
  <si>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</si>
  <si>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</si>
  <si>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</si>
  <si>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</si>
  <si>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</si>
  <si>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</si>
  <si>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</si>
  <si>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</si>
  <si>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</si>
  <si>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</si>
  <si>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</si>
  <si>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</si>
  <si>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</si>
  <si>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</si>
  <si>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</si>
  <si>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</si>
  <si>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</si>
  <si>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</si>
  <si>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</si>
  <si>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</si>
  <si>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</si>
  <si>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</si>
  <si>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</si>
  <si>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</si>
  <si>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</si>
  <si>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</si>
  <si>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</si>
  <si>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</si>
  <si>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</si>
  <si>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</si>
  <si>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</si>
  <si>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</si>
  <si>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</si>
  <si>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</si>
  <si>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</si>
  <si>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</si>
  <si>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</si>
  <si>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</si>
  <si>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</si>
  <si>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</si>
  <si>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</si>
  <si>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</si>
  <si>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</si>
  <si>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</si>
  <si>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</si>
  <si>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</si>
  <si>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</si>
  <si>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</si>
  <si>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</si>
  <si>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</si>
  <si>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</si>
  <si>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</si>
  <si>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</si>
  <si>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</si>
  <si>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</si>
  <si>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</si>
  <si>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</si>
  <si>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</si>
  <si>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</si>
  <si>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</si>
  <si>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</si>
  <si>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</si>
  <si>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</si>
  <si>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</si>
  <si>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</si>
  <si>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</si>
  <si>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</si>
  <si>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</si>
  <si>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</si>
  <si>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</si>
  <si>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</si>
  <si>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</si>
  <si>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</si>
  <si>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</si>
  <si>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</si>
  <si>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</si>
  <si>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</si>
  <si>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</si>
  <si>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</si>
  <si>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</si>
  <si>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</si>
  <si>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</si>
  <si>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</si>
  <si>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</si>
  <si>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</si>
  <si>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</si>
  <si>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</si>
  <si>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</si>
  <si>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</si>
  <si>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</si>
  <si>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</si>
  <si>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</si>
  <si>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</si>
  <si>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</si>
  <si>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</si>
  <si>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</si>
  <si>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</si>
  <si>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</si>
  <si>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</si>
  <si>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</si>
  <si>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</si>
  <si>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</si>
  <si>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</si>
  <si>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</si>
  <si>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</si>
  <si>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</si>
  <si>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</si>
  <si>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</si>
  <si>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</si>
  <si>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</si>
  <si>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</si>
  <si>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</si>
  <si>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</si>
  <si>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</si>
  <si>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</si>
  <si>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</si>
  <si>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</si>
  <si>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</si>
  <si>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</si>
  <si>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</si>
  <si>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</si>
  <si>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</si>
  <si>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</si>
  <si>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</si>
  <si>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</si>
  <si>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</si>
  <si>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</si>
  <si>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</si>
  <si>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</si>
  <si>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</si>
  <si>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</si>
  <si>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</si>
  <si>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</si>
  <si>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</si>
  <si>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</si>
  <si>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</si>
  <si>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</si>
  <si>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</si>
  <si>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</si>
  <si>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</si>
  <si>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</si>
  <si>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</si>
  <si>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</si>
  <si>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</si>
  <si>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</si>
  <si>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</si>
  <si>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</si>
  <si>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</si>
  <si>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</si>
  <si>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</si>
  <si>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</si>
  <si>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</si>
  <si>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</si>
  <si>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</si>
  <si>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</si>
  <si>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</si>
  <si>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</si>
  <si>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</si>
  <si>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</si>
  <si>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</si>
  <si>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</si>
  <si>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</si>
  <si>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</si>
  <si>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</si>
  <si>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</si>
  <si>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</si>
  <si>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</si>
  <si>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</si>
  <si>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</si>
  <si>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</si>
  <si>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</si>
  <si>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</si>
  <si>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</si>
  <si>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</si>
  <si>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</si>
  <si>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</si>
  <si>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</si>
  <si>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</si>
  <si>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</si>
  <si>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</si>
  <si>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</si>
  <si>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</si>
  <si>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</si>
  <si>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</si>
  <si>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</si>
  <si>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</si>
  <si>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</si>
  <si>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</si>
  <si>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</si>
  <si>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</si>
  <si>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</si>
  <si>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</si>
  <si>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</si>
  <si>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</si>
  <si>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</si>
  <si>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</si>
  <si>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</si>
  <si>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</si>
  <si>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</si>
  <si>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</si>
  <si>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</si>
  <si>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</si>
  <si>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</si>
  <si>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</si>
  <si>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</si>
  <si>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</si>
  <si>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</si>
  <si>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</si>
  <si>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</si>
  <si>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</si>
  <si>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</si>
  <si>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</si>
  <si>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</si>
  <si>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</si>
  <si>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</si>
  <si>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</si>
  <si>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</si>
  <si>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</si>
  <si>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</si>
  <si>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</si>
  <si>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</si>
  <si>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</si>
  <si>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</si>
  <si>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</si>
  <si>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</si>
  <si>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</si>
  <si>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</si>
  <si>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</si>
  <si>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</si>
  <si>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</si>
  <si>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</si>
  <si>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</si>
  <si>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</si>
  <si>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</si>
  <si>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</si>
  <si>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</si>
  <si>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</si>
  <si>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</si>
  <si>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</si>
  <si>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</si>
  <si>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</si>
  <si>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</si>
  <si>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</si>
  <si>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</si>
  <si>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</si>
  <si>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</si>
  <si>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</si>
  <si>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</si>
  <si>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</si>
  <si>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</si>
  <si>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</si>
  <si>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</si>
  <si>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</si>
  <si>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</si>
  <si>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</si>
  <si>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</si>
  <si>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</si>
  <si>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</si>
  <si>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</si>
  <si>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</si>
  <si>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</si>
  <si>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</si>
  <si>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</si>
  <si>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</si>
  <si>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</si>
  <si>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</si>
  <si>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</si>
  <si>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</si>
  <si>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</si>
  <si>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</si>
  <si>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</si>
  <si>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</si>
  <si>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</si>
  <si>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</si>
  <si>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</si>
  <si>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</si>
  <si>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</si>
  <si>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</si>
  <si>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</si>
  <si>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</si>
  <si>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</si>
  <si>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</si>
  <si>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</si>
  <si>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</si>
  <si>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</si>
  <si>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</si>
  <si>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</si>
  <si>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</si>
  <si>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</si>
  <si>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</si>
  <si>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</si>
  <si>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</si>
  <si>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</si>
  <si>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</si>
  <si>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</si>
  <si>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</si>
  <si>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</si>
  <si>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</si>
  <si>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</si>
  <si>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</si>
  <si>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</si>
  <si>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</si>
  <si>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</si>
  <si>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</si>
  <si>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</si>
  <si>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</si>
  <si>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</si>
  <si>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</si>
  <si>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</si>
  <si>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</si>
  <si>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</si>
  <si>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</si>
  <si>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</si>
  <si>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</si>
  <si>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</si>
  <si>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</si>
  <si>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</si>
  <si>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</si>
  <si>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</si>
  <si>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</si>
  <si>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</si>
  <si>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</si>
  <si>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</si>
  <si>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</si>
  <si>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</si>
  <si>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</si>
  <si>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</si>
  <si>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</si>
  <si>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</si>
  <si>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</si>
  <si>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</si>
  <si>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</si>
  <si>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</si>
  <si>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</si>
  <si>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</si>
  <si>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</si>
  <si>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</si>
  <si>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</si>
  <si>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</si>
  <si>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</si>
  <si>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</si>
  <si>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</si>
  <si>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</si>
  <si>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</si>
  <si>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</si>
  <si>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</si>
  <si>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</si>
  <si>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</si>
  <si>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</si>
  <si>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</si>
  <si>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</si>
  <si>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</si>
  <si>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</si>
  <si>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</si>
  <si>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</si>
  <si>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</si>
  <si>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</si>
  <si>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</si>
  <si>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</si>
  <si>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</si>
  <si>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</si>
  <si>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</si>
  <si>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</si>
  <si>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</si>
  <si>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</si>
  <si>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</si>
  <si>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</si>
  <si>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</si>
  <si>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</si>
  <si>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</si>
  <si>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</si>
  <si>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</si>
  <si>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</si>
  <si>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</si>
  <si>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</si>
  <si>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</si>
  <si>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</si>
  <si>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</si>
  <si>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</si>
  <si>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</si>
  <si>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</si>
  <si>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</si>
  <si>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</si>
  <si>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</si>
  <si>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</si>
  <si>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</si>
  <si>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</si>
  <si>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</si>
  <si>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</si>
  <si>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</si>
  <si>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</si>
  <si>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</si>
  <si>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</si>
  <si>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</si>
  <si>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</si>
  <si>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</si>
  <si>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</si>
  <si>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</si>
  <si>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</si>
  <si>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</si>
  <si>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</si>
  <si>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</si>
  <si>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</si>
  <si>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</si>
  <si>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</si>
  <si>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</si>
  <si>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</si>
  <si>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</si>
  <si>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</si>
  <si>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</si>
  <si>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</si>
  <si>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</si>
  <si>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</si>
  <si>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</si>
  <si>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</si>
  <si>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</si>
  <si>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</si>
  <si>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</si>
  <si>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</si>
  <si>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</si>
  <si>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</si>
  <si>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</si>
  <si>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</si>
  <si>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</si>
  <si>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</si>
  <si>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</si>
  <si>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</si>
  <si>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</si>
  <si>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</si>
  <si>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</si>
  <si>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</si>
  <si>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</si>
  <si>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</si>
  <si>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</si>
  <si>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</si>
  <si>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</si>
  <si>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</si>
  <si>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</si>
  <si>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</si>
  <si>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</si>
  <si>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</si>
  <si>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</si>
  <si>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</si>
  <si>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</si>
  <si>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</si>
  <si>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</si>
  <si>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</si>
  <si>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</si>
  <si>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</si>
  <si>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</si>
  <si>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</si>
  <si>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</si>
  <si>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</si>
  <si>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</si>
  <si>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</si>
  <si>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</si>
  <si>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</si>
  <si>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</si>
  <si>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</si>
  <si>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</si>
  <si>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</si>
  <si>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</si>
  <si>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</si>
  <si>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</si>
  <si>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</si>
  <si>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</si>
  <si>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</si>
  <si>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</si>
  <si>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</si>
  <si>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</si>
  <si>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</si>
  <si>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</si>
  <si>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</si>
  <si>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</si>
  <si>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</si>
  <si>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</si>
  <si>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</si>
  <si>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</si>
  <si>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</si>
  <si>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</si>
  <si>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</si>
  <si>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</si>
  <si>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</si>
  <si>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</si>
  <si>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</si>
  <si>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</si>
  <si>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</si>
  <si>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</si>
  <si>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</si>
  <si>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</si>
  <si>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</si>
  <si>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</si>
  <si>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</si>
  <si>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</si>
  <si>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</si>
  <si>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</si>
  <si>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</si>
  <si>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</si>
  <si>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</si>
  <si>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</si>
  <si>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</si>
  <si>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</si>
  <si>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</si>
  <si>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</si>
  <si>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</si>
  <si>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</si>
  <si>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</si>
  <si>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</si>
  <si>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</si>
  <si>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</si>
  <si>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</si>
  <si>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</si>
  <si>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</si>
  <si>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</si>
  <si>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</si>
  <si>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</si>
  <si>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</si>
  <si>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</si>
  <si>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</si>
  <si>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</si>
  <si>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</si>
  <si>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</si>
  <si>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</si>
  <si>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</si>
  <si>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</si>
  <si>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</si>
  <si>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</si>
  <si>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</si>
  <si>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</si>
  <si>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</si>
  <si>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</si>
  <si>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</si>
  <si>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</si>
  <si>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</si>
  <si>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</si>
  <si>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</si>
  <si>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</si>
  <si>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</si>
  <si>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</si>
  <si>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</si>
  <si>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</si>
  <si>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</si>
  <si>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</si>
  <si>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</si>
  <si>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</si>
  <si>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</si>
  <si>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</si>
  <si>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</si>
  <si>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</si>
  <si>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</si>
  <si>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</si>
  <si>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</si>
  <si>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</si>
  <si>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</si>
  <si>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</si>
  <si>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</si>
  <si>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</si>
  <si>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</si>
  <si>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</si>
  <si>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</si>
  <si>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</si>
  <si>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</si>
  <si>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</si>
  <si>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</si>
  <si>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</si>
  <si>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</si>
  <si>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</si>
  <si>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</si>
  <si>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</si>
  <si>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</si>
  <si>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</si>
  <si>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</si>
  <si>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</si>
  <si>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</si>
  <si>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</si>
  <si>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</si>
  <si>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</si>
  <si>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</si>
  <si>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</si>
  <si>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</si>
  <si>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</si>
  <si>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</si>
  <si>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</si>
  <si>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</si>
  <si>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</si>
  <si>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</si>
  <si>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</si>
  <si>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</si>
  <si>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</si>
  <si>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</si>
  <si>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</si>
  <si>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</si>
  <si>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</si>
  <si>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</si>
  <si>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</si>
  <si>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</si>
  <si>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</si>
  <si>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</si>
  <si>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</si>
  <si>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</si>
  <si>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</si>
  <si>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</si>
  <si>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</si>
  <si>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</si>
  <si>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</si>
  <si>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</si>
  <si>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</si>
  <si>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</si>
  <si>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</si>
  <si>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</si>
  <si>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</si>
  <si>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</si>
  <si>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</si>
  <si>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</si>
  <si>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</si>
  <si>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</si>
  <si>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</si>
  <si>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</si>
  <si>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</si>
  <si>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</si>
  <si>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</si>
  <si>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</si>
  <si>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</si>
  <si>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</si>
  <si>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</si>
  <si>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</si>
  <si>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</si>
  <si>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</si>
  <si>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</si>
  <si>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</si>
  <si>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</si>
  <si>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</si>
  <si>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</si>
  <si>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</si>
  <si>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</si>
  <si>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</si>
  <si>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</si>
  <si>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</si>
  <si>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</si>
  <si>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</si>
  <si>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</si>
  <si>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</si>
  <si>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</si>
  <si>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</si>
  <si>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</si>
  <si>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</si>
  <si>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</si>
  <si>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</si>
  <si>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</si>
  <si>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</si>
  <si>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</si>
  <si>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</si>
  <si>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</si>
  <si>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</si>
  <si>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</si>
  <si>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</si>
  <si>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</si>
  <si>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</si>
  <si>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</si>
  <si>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</si>
  <si>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</si>
  <si>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</si>
  <si>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</si>
  <si>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</si>
  <si>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</si>
  <si>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</si>
  <si>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</si>
  <si>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</si>
  <si>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</si>
  <si>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</si>
  <si>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</si>
  <si>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</si>
  <si>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</si>
  <si>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</si>
  <si>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</si>
  <si>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</si>
  <si>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</si>
  <si>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</si>
  <si>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</si>
  <si>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</si>
  <si>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</si>
  <si>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</si>
  <si>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</si>
  <si>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</si>
  <si>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</si>
  <si>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</si>
  <si>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</si>
  <si>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</si>
  <si>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</si>
  <si>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</si>
  <si>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</si>
  <si>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</si>
  <si>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</si>
  <si>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</si>
  <si>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</si>
  <si>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</si>
  <si>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</si>
  <si>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</si>
  <si>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</si>
  <si>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</si>
  <si>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</si>
  <si>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</si>
  <si>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</si>
  <si>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</si>
  <si>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</si>
  <si>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</si>
  <si>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</si>
  <si>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</si>
  <si>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</si>
  <si>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</si>
  <si>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</si>
  <si>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</si>
  <si>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</si>
  <si>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</si>
  <si>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</si>
  <si>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</si>
  <si>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</si>
  <si>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</si>
  <si>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</si>
  <si>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</si>
  <si>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</si>
  <si>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</si>
  <si>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</si>
  <si>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</si>
  <si>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</si>
  <si>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</si>
  <si>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</si>
  <si>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</si>
  <si>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</si>
  <si>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</si>
  <si>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</si>
  <si>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</si>
  <si>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</si>
  <si>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</si>
  <si>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</si>
  <si>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</si>
  <si>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</si>
  <si>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</si>
  <si>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</si>
  <si>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</si>
  <si>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</si>
  <si>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</si>
  <si>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</si>
  <si>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</si>
  <si>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</si>
  <si>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</si>
  <si>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</si>
  <si>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</si>
  <si>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</si>
  <si>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</si>
  <si>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</si>
  <si>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</si>
  <si>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</si>
  <si>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</si>
  <si>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</si>
  <si>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</si>
  <si>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</si>
  <si>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</si>
  <si>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</si>
  <si>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</si>
  <si>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</si>
  <si>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</si>
  <si>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</si>
  <si>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</si>
  <si>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</si>
  <si>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</si>
  <si>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</si>
  <si>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</si>
  <si>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</si>
  <si>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</si>
  <si>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</si>
  <si>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</si>
  <si>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</si>
  <si>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</si>
  <si>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</si>
  <si>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</si>
  <si>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</si>
  <si>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</si>
  <si>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</si>
  <si>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</si>
  <si>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</si>
  <si>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</si>
  <si>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</si>
  <si>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</si>
  <si>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</si>
  <si>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</si>
  <si>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</si>
  <si>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</si>
  <si>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</si>
  <si>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</si>
  <si>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</si>
  <si>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</si>
  <si>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</si>
  <si>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</si>
  <si>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</si>
  <si>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</si>
  <si>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</si>
  <si>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</si>
  <si>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</si>
  <si>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</si>
  <si>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</si>
  <si>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</si>
  <si>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</si>
  <si>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</si>
  <si>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</si>
  <si>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</si>
  <si>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</si>
  <si>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</si>
  <si>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</si>
  <si>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</si>
  <si>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</si>
  <si>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</si>
  <si>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</si>
  <si>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</si>
  <si>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</si>
  <si>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</si>
  <si>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</si>
  <si>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</si>
  <si>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</si>
  <si>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</si>
  <si>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</si>
  <si>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</si>
  <si>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</si>
  <si>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</si>
  <si>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</si>
  <si>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</si>
  <si>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</si>
  <si>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</si>
  <si>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</si>
  <si>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</si>
  <si>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</si>
  <si>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</si>
  <si>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</si>
  <si>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</si>
  <si>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</si>
  <si>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</si>
  <si>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</si>
  <si>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</si>
  <si>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</si>
  <si>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</si>
  <si>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</si>
  <si>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</si>
  <si>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</si>
  <si>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</si>
  <si>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</si>
  <si>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</si>
  <si>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</si>
  <si>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</si>
  <si>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</si>
  <si>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</si>
  <si>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</si>
  <si>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</si>
  <si>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</si>
  <si>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</si>
  <si>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</si>
  <si>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</si>
  <si>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</si>
  <si>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</si>
  <si>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</si>
  <si>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</si>
  <si>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</si>
  <si>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</si>
  <si>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</si>
  <si>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</si>
  <si>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</si>
  <si>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</si>
  <si>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</si>
  <si>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</si>
  <si>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</si>
  <si>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</si>
  <si>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</si>
  <si>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</si>
  <si>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</si>
  <si>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</si>
  <si>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</si>
  <si>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</si>
  <si>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</si>
  <si>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</si>
  <si>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</si>
  <si>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</si>
  <si>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</si>
  <si>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</si>
  <si>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</si>
  <si>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</si>
  <si>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</si>
  <si>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</si>
  <si>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</si>
  <si>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</si>
  <si>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</si>
  <si>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</si>
  <si>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</si>
  <si>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</si>
  <si>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</si>
  <si>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</si>
  <si>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</si>
  <si>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</si>
  <si>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</si>
  <si>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</si>
  <si>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</si>
  <si>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</si>
  <si>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</si>
  <si>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</si>
  <si>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</si>
  <si>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</si>
  <si>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</si>
  <si>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</si>
  <si>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</si>
  <si>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</si>
  <si>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</si>
  <si>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</si>
  <si>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</si>
  <si>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</si>
  <si>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</si>
  <si>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</si>
  <si>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</si>
  <si>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</si>
  <si>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</si>
  <si>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</si>
  <si>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</si>
  <si>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</si>
  <si>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</si>
  <si>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</si>
  <si>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</si>
  <si>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</si>
  <si>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</si>
  <si>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</si>
  <si>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</si>
  <si>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</si>
  <si>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</si>
  <si>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</si>
  <si>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</si>
  <si>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</si>
  <si>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</si>
  <si>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</si>
  <si>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</si>
  <si>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</si>
  <si>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</si>
  <si>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</si>
  <si>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</si>
  <si>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</si>
  <si>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</si>
  <si>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</si>
  <si>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</si>
  <si>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</si>
  <si>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</si>
  <si>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</si>
  <si>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</si>
  <si>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</si>
  <si>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</si>
  <si>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</si>
  <si>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</si>
  <si>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</si>
  <si>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</si>
  <si>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</si>
  <si>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</si>
  <si>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</si>
  <si>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</si>
  <si>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</si>
  <si>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</si>
  <si>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</si>
  <si>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</si>
  <si>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</si>
  <si>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</si>
  <si>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</si>
  <si>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</si>
  <si>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</si>
  <si>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</si>
  <si>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</si>
  <si>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</si>
  <si>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</si>
  <si>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</si>
  <si>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</si>
  <si>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</si>
  <si>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</si>
  <si>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</si>
  <si>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</si>
  <si>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</si>
  <si>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</si>
  <si>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</si>
  <si>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</si>
  <si>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</si>
  <si>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</si>
  <si>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</si>
  <si>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</si>
  <si>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</si>
  <si>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</si>
  <si>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</si>
  <si>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</si>
  <si>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</si>
  <si>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</si>
  <si>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</si>
  <si>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</si>
  <si>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</si>
  <si>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</si>
  <si>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</si>
  <si>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</si>
  <si>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</si>
  <si>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</si>
  <si>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</si>
  <si>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</si>
  <si>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</si>
  <si>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</si>
  <si>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</si>
  <si>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</si>
  <si>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</si>
  <si>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</si>
  <si>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</si>
  <si>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</si>
  <si>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</si>
  <si>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</si>
  <si>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</si>
  <si>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</si>
  <si>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</si>
  <si>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</si>
  <si>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</si>
  <si>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</si>
  <si>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</si>
  <si>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</si>
  <si>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</si>
  <si>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</si>
  <si>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</si>
  <si>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</si>
  <si>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</si>
  <si>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</si>
  <si>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</si>
  <si>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</si>
  <si>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</si>
  <si>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</si>
  <si>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</si>
  <si>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</si>
  <si>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</si>
  <si>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</si>
  <si>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</si>
  <si>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</si>
  <si>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</si>
  <si>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</si>
  <si>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</si>
  <si>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</si>
  <si>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</si>
  <si>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</si>
  <si>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</si>
  <si>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</si>
  <si>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</si>
  <si>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</si>
  <si>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</si>
  <si>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</si>
  <si>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</si>
  <si>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</si>
  <si>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</si>
  <si>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</si>
  <si>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</si>
  <si>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</si>
  <si>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</si>
  <si>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</si>
  <si>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</si>
  <si>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</si>
  <si>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</si>
  <si>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</si>
  <si>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</si>
  <si>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</si>
  <si>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</si>
  <si>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</si>
  <si>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</si>
  <si>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</si>
  <si>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</si>
  <si>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</si>
  <si>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</si>
  <si>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</si>
  <si>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</si>
  <si>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</si>
  <si>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</si>
  <si>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</si>
  <si>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</si>
  <si>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</si>
  <si>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</si>
  <si>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</si>
  <si>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</si>
  <si>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</si>
  <si>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</si>
  <si>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</si>
  <si>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</si>
  <si>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</si>
  <si>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</si>
  <si>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</si>
  <si>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</si>
  <si>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</si>
  <si>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</si>
  <si>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</si>
  <si>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</si>
  <si>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</si>
  <si>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</si>
  <si>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</si>
  <si>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</si>
  <si>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</si>
  <si>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</si>
  <si>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</si>
  <si>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</si>
  <si>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</si>
  <si>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</si>
  <si>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</si>
  <si>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</si>
  <si>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</si>
  <si>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</si>
  <si>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</si>
  <si>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</si>
  <si>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</si>
  <si>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</si>
  <si>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</si>
  <si>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</si>
  <si>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</si>
  <si>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</si>
  <si>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</si>
  <si>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</si>
  <si>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</si>
  <si>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</si>
  <si>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</si>
  <si>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</si>
  <si>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</si>
  <si>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</si>
  <si>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</si>
  <si>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</si>
  <si>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</si>
  <si>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</si>
  <si>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</si>
  <si>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</si>
  <si>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</si>
  <si>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</si>
  <si>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</si>
  <si>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</si>
  <si>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</si>
  <si>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</si>
  <si>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</si>
  <si>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</si>
  <si>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</si>
  <si>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</si>
  <si>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</si>
  <si>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</si>
  <si>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</si>
  <si>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</si>
  <si>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</si>
  <si>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</si>
  <si>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</si>
  <si>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</si>
  <si>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</si>
  <si>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</si>
  <si>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</si>
  <si>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</si>
  <si>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</si>
  <si>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</si>
  <si>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</si>
  <si>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</si>
  <si>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</si>
  <si>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</si>
  <si>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</si>
  <si>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</si>
  <si>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</si>
  <si>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</si>
  <si>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</si>
  <si>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</si>
  <si>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</si>
  <si>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</si>
  <si>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</si>
  <si>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</si>
  <si>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</si>
  <si>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</si>
  <si>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</si>
  <si>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</si>
  <si>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</si>
  <si>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</si>
  <si>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</si>
  <si>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</si>
  <si>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</si>
  <si>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</si>
  <si>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</si>
  <si>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</si>
  <si>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</si>
  <si>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</si>
  <si>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</si>
  <si>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</si>
  <si>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</si>
  <si>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</si>
  <si>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</si>
  <si>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</si>
  <si>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</si>
  <si>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</si>
  <si>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</si>
  <si>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</si>
  <si>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</si>
  <si>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</si>
  <si>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</si>
  <si>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</si>
  <si>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</si>
  <si>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</si>
  <si>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</si>
  <si>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</si>
  <si>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</si>
  <si>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</si>
  <si>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</si>
  <si>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</si>
  <si>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</si>
  <si>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</si>
  <si>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</si>
  <si>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</si>
  <si>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</si>
  <si>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</si>
  <si>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</si>
  <si>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</si>
  <si>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</si>
  <si>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</si>
  <si>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</si>
  <si>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</si>
  <si>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</si>
  <si>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</si>
  <si>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</si>
  <si>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</si>
  <si>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</si>
  <si>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</si>
  <si>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</si>
  <si>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</si>
  <si>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</si>
  <si>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</si>
  <si>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</si>
  <si>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</si>
  <si>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</si>
  <si>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</si>
  <si>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</si>
  <si>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</si>
  <si>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</si>
  <si>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</si>
  <si>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</si>
  <si>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</si>
  <si>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</si>
  <si>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</si>
  <si>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</si>
  <si>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</si>
  <si>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</si>
  <si>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</si>
  <si>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</si>
  <si>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</si>
  <si>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</si>
  <si>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</si>
  <si>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</si>
  <si>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</si>
  <si>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</si>
  <si>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</si>
  <si>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</si>
  <si>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</si>
  <si>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</si>
  <si>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</si>
  <si>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</si>
  <si>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</si>
  <si>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</si>
  <si>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</si>
  <si>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</si>
  <si>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</si>
  <si>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</si>
  <si>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</si>
  <si>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</si>
  <si>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</si>
  <si>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</si>
  <si>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</si>
  <si>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</si>
  <si>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</si>
  <si>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</si>
  <si>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</si>
  <si>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</si>
  <si>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</si>
  <si>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</si>
  <si>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</si>
  <si>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</si>
  <si>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</si>
  <si>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</si>
  <si>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</si>
  <si>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</si>
  <si>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</si>
  <si>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</si>
  <si>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</si>
  <si>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</si>
  <si>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</si>
  <si>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</si>
  <si>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</si>
  <si>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</si>
  <si>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</si>
  <si>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</si>
  <si>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</si>
  <si>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</si>
  <si>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</si>
  <si>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</si>
  <si>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</si>
  <si>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</si>
  <si>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</si>
  <si>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</si>
  <si>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</si>
  <si>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</si>
  <si>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</si>
  <si>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</si>
  <si>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</si>
  <si>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</si>
  <si>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</si>
  <si>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</si>
  <si>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</si>
  <si>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</si>
  <si>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</si>
  <si>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</si>
  <si>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</si>
  <si>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</si>
  <si>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</si>
  <si>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</si>
  <si>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</si>
  <si>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</si>
  <si>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</si>
  <si>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</si>
  <si>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</si>
  <si>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</si>
  <si>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</si>
  <si>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</si>
  <si>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</si>
  <si>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</si>
  <si>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</si>
  <si>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</si>
  <si>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</si>
  <si>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</si>
  <si>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</si>
  <si>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</si>
  <si>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</si>
  <si>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</si>
  <si>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</si>
  <si>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</si>
  <si>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</si>
  <si>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</si>
  <si>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</si>
  <si>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</si>
  <si>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</si>
  <si>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</si>
  <si>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</si>
  <si>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</si>
  <si>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</si>
  <si>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</si>
  <si>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</si>
  <si>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</si>
  <si>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</si>
  <si>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</si>
  <si>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</si>
  <si>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</si>
  <si>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</si>
  <si>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</si>
  <si>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</si>
  <si>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</si>
  <si>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</si>
  <si>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</si>
  <si>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</si>
  <si>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</si>
  <si>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</si>
  <si>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</si>
  <si>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</si>
  <si>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</si>
  <si>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</si>
  <si>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</si>
  <si>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</si>
  <si>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</si>
  <si>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</si>
  <si>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</si>
  <si>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</si>
  <si>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</si>
  <si>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</si>
  <si>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</si>
  <si>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</si>
  <si>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</si>
  <si>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</si>
  <si>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</si>
  <si>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</si>
  <si>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</si>
  <si>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</si>
  <si>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</si>
  <si>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</si>
  <si>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</si>
  <si>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</si>
  <si>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</si>
  <si>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</si>
  <si>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</si>
  <si>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</si>
  <si>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</si>
  <si>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</si>
  <si>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</si>
  <si>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</si>
  <si>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</si>
  <si>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</si>
  <si>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</si>
  <si>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</si>
  <si>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</si>
  <si>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</si>
  <si>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</si>
  <si>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</si>
  <si>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</si>
  <si>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</si>
  <si>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</si>
  <si>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</si>
  <si>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</si>
  <si>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</si>
  <si>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</si>
  <si>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</si>
  <si>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</si>
  <si>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</si>
  <si>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</si>
  <si>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</si>
  <si>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</si>
  <si>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</si>
  <si>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</si>
  <si>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</si>
  <si>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</si>
  <si>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</si>
  <si>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</si>
  <si>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</si>
  <si>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</si>
  <si>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</si>
  <si>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</si>
  <si>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</si>
  <si>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</si>
  <si>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</si>
  <si>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</si>
  <si>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</si>
  <si>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</si>
  <si>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</si>
  <si>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</si>
  <si>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</si>
  <si>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</si>
  <si>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</si>
  <si>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</si>
  <si>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</si>
  <si>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</si>
  <si>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</si>
  <si>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</si>
  <si>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</si>
  <si>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</si>
  <si>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</si>
  <si>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</si>
  <si>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</si>
  <si>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</si>
  <si>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</si>
  <si>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</si>
  <si>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</si>
  <si>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</si>
  <si>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</si>
  <si>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</si>
  <si>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</si>
  <si>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</si>
  <si>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</si>
  <si>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</si>
  <si>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</si>
  <si>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</si>
  <si>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</si>
  <si>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</si>
  <si>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</si>
  <si>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</si>
  <si>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</si>
  <si>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</si>
  <si>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</si>
  <si>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</si>
  <si>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</si>
  <si>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</si>
  <si>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</si>
  <si>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</si>
  <si>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</si>
  <si>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</si>
  <si>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</si>
  <si>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</si>
  <si>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</si>
  <si>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</si>
  <si>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</si>
  <si>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</si>
  <si>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</si>
  <si>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</si>
  <si>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</si>
  <si>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</si>
  <si>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</si>
  <si>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</si>
  <si>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</si>
  <si>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</si>
  <si>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</si>
  <si>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</si>
  <si>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</si>
  <si>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</si>
  <si>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</si>
  <si>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</si>
  <si>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</si>
  <si>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</si>
  <si>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</si>
  <si>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</si>
  <si>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</si>
  <si>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</si>
  <si>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</si>
  <si>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</si>
  <si>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</si>
  <si>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</si>
  <si>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</si>
  <si>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</si>
  <si>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</si>
  <si>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</si>
  <si>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</si>
  <si>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</si>
  <si>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</si>
  <si>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</si>
  <si>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</si>
  <si>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</si>
  <si>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</si>
  <si>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</si>
  <si>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</si>
  <si>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</si>
  <si>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</si>
  <si>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</si>
  <si>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</si>
  <si>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</si>
  <si>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</si>
  <si>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</si>
  <si>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</si>
  <si>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</si>
  <si>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</si>
  <si>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</si>
  <si>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</si>
  <si>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</si>
  <si>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</si>
  <si>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</si>
  <si>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</si>
  <si>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</si>
  <si>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</si>
  <si>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</si>
  <si>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</si>
  <si>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</si>
  <si>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</si>
  <si>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</si>
  <si>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</si>
  <si>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</si>
  <si>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</si>
  <si>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</si>
  <si>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</si>
  <si>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</si>
  <si>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</si>
  <si>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</si>
  <si>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</si>
  <si>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</si>
  <si>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</si>
  <si>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</si>
  <si>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</si>
  <si>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</si>
  <si>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</si>
  <si>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</si>
  <si>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</si>
  <si>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</si>
  <si>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</si>
  <si>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</si>
  <si>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</si>
  <si>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</si>
  <si>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</si>
  <si>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</si>
  <si>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</si>
  <si>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</si>
  <si>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</si>
  <si>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</si>
  <si>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</si>
  <si>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</si>
  <si>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</si>
  <si>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</si>
  <si>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</si>
  <si>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</si>
  <si>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</si>
  <si>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</si>
  <si>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</si>
  <si>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</si>
  <si>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</si>
  <si>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</si>
  <si>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</si>
  <si>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</si>
  <si>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</si>
  <si>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</si>
  <si>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</si>
  <si>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</si>
  <si>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</si>
  <si>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</si>
  <si>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</si>
  <si>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</si>
  <si>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</si>
  <si>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</si>
  <si>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</si>
  <si>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</si>
  <si>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</si>
  <si>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</si>
  <si>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</si>
  <si>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</si>
  <si>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</si>
  <si>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</si>
  <si>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</si>
  <si>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</si>
  <si>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</si>
  <si>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</si>
  <si>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</si>
  <si>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</si>
  <si>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</si>
  <si>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</si>
  <si>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</si>
  <si>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</si>
  <si>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</si>
  <si>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</si>
  <si>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</si>
  <si>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</si>
  <si>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</si>
  <si>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</si>
  <si>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</si>
  <si>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</si>
  <si>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</si>
  <si>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</si>
  <si>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</si>
  <si>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</si>
  <si>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</si>
  <si>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</si>
  <si>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</si>
  <si>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</si>
  <si>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</si>
  <si>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</si>
  <si>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</si>
  <si>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</si>
  <si>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</si>
  <si>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</si>
  <si>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</si>
  <si>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</si>
  <si>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</si>
  <si>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</si>
  <si>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</si>
  <si>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</si>
  <si>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</si>
  <si>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</si>
  <si>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</si>
  <si>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</si>
  <si>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</si>
  <si>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</si>
  <si>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</si>
  <si>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</si>
  <si>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</si>
  <si>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</si>
  <si>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</si>
  <si>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</si>
  <si>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</si>
  <si>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</si>
  <si>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</si>
  <si>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</si>
  <si>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</si>
  <si>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</si>
  <si>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</si>
  <si>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</si>
  <si>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</si>
  <si>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</si>
  <si>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</si>
  <si>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</si>
  <si>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</si>
  <si>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</si>
  <si>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</si>
  <si>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</si>
  <si>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</si>
  <si>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</si>
  <si>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</si>
  <si>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</si>
  <si>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</si>
  <si>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</si>
  <si>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</si>
  <si>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</si>
  <si>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</si>
  <si>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</si>
  <si>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</si>
  <si>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</si>
  <si>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</si>
  <si>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</si>
  <si>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</si>
  <si>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</si>
  <si>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</si>
  <si>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</si>
  <si>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</si>
  <si>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</si>
  <si>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</si>
  <si>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</si>
  <si>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</si>
  <si>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</si>
  <si>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</si>
  <si>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</si>
  <si>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</si>
  <si>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</si>
  <si>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</si>
  <si>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</si>
  <si>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</si>
  <si>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</si>
  <si>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</si>
  <si>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</si>
  <si>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</si>
  <si>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</si>
  <si>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</si>
  <si>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</si>
  <si>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</si>
  <si>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</si>
  <si>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</si>
  <si>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</si>
  <si>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</si>
  <si>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</si>
  <si>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</si>
  <si>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</si>
  <si>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</si>
  <si>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</si>
  <si>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</si>
  <si>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</si>
  <si>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</si>
  <si>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</si>
  <si>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</si>
  <si>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</si>
  <si>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</si>
  <si>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</si>
  <si>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</si>
  <si>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</si>
  <si>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</si>
  <si>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</si>
  <si>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</si>
  <si>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</si>
  <si>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</si>
  <si>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</si>
  <si>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</si>
  <si>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</si>
  <si>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</si>
  <si>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</si>
  <si>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</si>
  <si>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</si>
  <si>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</si>
  <si>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</si>
  <si>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</si>
  <si>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</si>
  <si>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</si>
  <si>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</si>
  <si>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</si>
  <si>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</si>
  <si>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</si>
  <si>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</si>
  <si>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</si>
  <si>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</si>
  <si>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</si>
  <si>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</si>
  <si>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</si>
  <si>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</si>
  <si>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</si>
  <si>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</si>
  <si>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</si>
  <si>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</si>
  <si>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</si>
  <si>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</si>
  <si>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</si>
  <si>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</si>
  <si>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</si>
  <si>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</si>
  <si>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</si>
  <si>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</si>
  <si>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</si>
  <si>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</si>
  <si>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</si>
  <si>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</si>
  <si>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</si>
  <si>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</si>
  <si>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</si>
  <si>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</si>
  <si>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</si>
  <si>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</si>
  <si>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</si>
  <si>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</si>
  <si>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</si>
  <si>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</si>
  <si>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</si>
  <si>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</si>
  <si>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</si>
  <si>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</si>
  <si>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</si>
  <si>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</si>
  <si>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</si>
  <si>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</si>
  <si>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</si>
  <si>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</si>
  <si>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</si>
  <si>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</si>
  <si>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</si>
  <si>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</si>
  <si>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</si>
  <si>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</si>
  <si>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</si>
  <si>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</si>
  <si>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</si>
  <si>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</si>
  <si>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</si>
  <si>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</si>
  <si>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</si>
  <si>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</si>
  <si>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</si>
  <si>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</si>
  <si>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</si>
  <si>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</si>
  <si>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</si>
  <si>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</si>
  <si>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</si>
  <si>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</si>
  <si>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</si>
  <si>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</si>
  <si>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</si>
  <si>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</si>
  <si>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</si>
  <si>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</si>
  <si>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</si>
  <si>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</si>
  <si>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</si>
  <si>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</si>
  <si>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</si>
  <si>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</si>
  <si>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</si>
  <si>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</si>
  <si>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</si>
  <si>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</si>
  <si>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</si>
  <si>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</si>
  <si>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</si>
  <si>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</si>
  <si>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</si>
  <si>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</si>
  <si>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</si>
  <si>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</si>
  <si>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</si>
  <si>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</si>
  <si>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</si>
  <si>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</si>
  <si>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</si>
  <si>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</si>
  <si>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</si>
  <si>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</si>
  <si>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</si>
  <si>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</si>
  <si>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</si>
  <si>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</si>
  <si>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</si>
  <si>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</si>
  <si>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</si>
  <si>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</si>
  <si>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</si>
  <si>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</si>
  <si>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</si>
  <si>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</si>
  <si>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</si>
  <si>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</si>
  <si>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</si>
  <si>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</si>
  <si>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</si>
  <si>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</si>
  <si>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</si>
  <si>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</si>
  <si>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</si>
  <si>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</si>
  <si>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</si>
  <si>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</si>
  <si>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</si>
  <si>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</si>
  <si>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</si>
  <si>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</si>
  <si>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</si>
  <si>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</si>
  <si>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</si>
  <si>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</si>
  <si>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</si>
  <si>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</si>
  <si>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</si>
  <si>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</si>
  <si>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</si>
  <si>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</si>
  <si>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</si>
  <si>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</si>
  <si>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</si>
  <si>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</si>
  <si>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</si>
  <si>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</si>
  <si>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</si>
  <si>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</si>
  <si>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</si>
  <si>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</si>
  <si>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</si>
  <si>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</si>
  <si>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</si>
  <si>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</si>
  <si>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</si>
  <si>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</si>
  <si>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</si>
  <si>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</si>
  <si>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</si>
  <si>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</si>
  <si>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</si>
  <si>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</si>
  <si>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</si>
  <si>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</si>
  <si>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</si>
  <si>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</si>
  <si>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</si>
  <si>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</si>
  <si>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</si>
  <si>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</si>
  <si>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</si>
  <si>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</si>
  <si>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</si>
  <si>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</si>
  <si>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</si>
  <si>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</si>
  <si>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</si>
  <si>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</si>
  <si>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</si>
  <si>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</si>
  <si>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</si>
  <si>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</si>
  <si>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</si>
  <si>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</si>
  <si>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</si>
  <si>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</si>
  <si>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</si>
  <si>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</si>
  <si>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</si>
  <si>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</si>
  <si>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</si>
  <si>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</si>
  <si>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</si>
  <si>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</si>
  <si>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</si>
  <si>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</si>
  <si>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</si>
  <si>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</si>
  <si>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</si>
  <si>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</si>
  <si>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</si>
  <si>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</si>
  <si>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</si>
  <si>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</si>
  <si>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</si>
  <si>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</si>
  <si>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</si>
  <si>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</si>
  <si>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</si>
  <si>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</si>
  <si>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</si>
  <si>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</si>
  <si>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</si>
  <si>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</si>
  <si>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</si>
  <si>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</si>
  <si>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</si>
  <si>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</si>
  <si>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</si>
  <si>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</si>
  <si>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</si>
  <si>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</si>
  <si>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</si>
  <si>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</si>
  <si>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</si>
  <si>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</si>
  <si>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</si>
  <si>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</si>
  <si>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</si>
  <si>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</si>
  <si>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</si>
  <si>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</si>
  <si>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</si>
  <si>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</si>
  <si>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</si>
  <si>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</si>
  <si>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</si>
  <si>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</si>
  <si>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</si>
  <si>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</si>
  <si>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</si>
  <si>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</si>
  <si>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</si>
  <si>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</si>
  <si>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</si>
  <si>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</si>
  <si>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</si>
  <si>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</si>
  <si>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</si>
  <si>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</si>
  <si>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</si>
  <si>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</si>
  <si>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</si>
  <si>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</si>
  <si>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</si>
  <si>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</si>
  <si>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</si>
  <si>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</si>
  <si>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</si>
  <si>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</si>
  <si>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</si>
  <si>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</si>
  <si>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</si>
  <si>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</si>
  <si>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</si>
  <si>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</si>
  <si>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</si>
  <si>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</si>
  <si>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</si>
  <si>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</si>
  <si>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</si>
  <si>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</si>
  <si>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</si>
  <si>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</si>
  <si>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</si>
  <si>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</si>
  <si>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</si>
  <si>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</si>
  <si>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</si>
  <si>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</si>
  <si>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</si>
  <si>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</si>
  <si>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</si>
  <si>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</si>
  <si>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</si>
  <si>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</si>
  <si>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</si>
  <si>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</si>
  <si>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</si>
  <si>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</si>
  <si>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</si>
  <si>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</si>
  <si>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</si>
  <si>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</si>
  <si>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</si>
  <si>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</si>
  <si>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</si>
  <si>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</si>
  <si>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</si>
  <si>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</si>
  <si>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</si>
  <si>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</si>
  <si>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</si>
  <si>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</si>
  <si>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</si>
  <si>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</si>
  <si>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</si>
  <si>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</si>
  <si>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</si>
  <si>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</si>
  <si>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</si>
  <si>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</si>
  <si>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</si>
  <si>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</si>
  <si>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</si>
  <si>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</si>
  <si>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</si>
  <si>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</si>
  <si>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</si>
  <si>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</si>
  <si>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</si>
  <si>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</si>
  <si>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</si>
  <si>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</si>
  <si>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</si>
  <si>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</si>
  <si>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</si>
  <si>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</si>
  <si>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</si>
  <si>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</si>
  <si>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</si>
  <si>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</si>
  <si>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</si>
  <si>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</si>
  <si>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</si>
  <si>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</si>
  <si>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</si>
  <si>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</si>
  <si>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</si>
  <si>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</si>
  <si>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</si>
  <si>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</si>
  <si>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</si>
  <si>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</si>
  <si>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</si>
  <si>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</si>
  <si>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</si>
  <si>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</si>
  <si>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</si>
  <si>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</si>
  <si>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</si>
  <si>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</si>
  <si>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</si>
  <si>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</si>
  <si>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</si>
  <si>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</si>
  <si>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</si>
  <si>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</si>
  <si>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</si>
  <si>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</si>
  <si>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</si>
  <si>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</si>
  <si>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</si>
  <si>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</si>
  <si>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</si>
  <si>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</si>
  <si>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</si>
  <si>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</si>
  <si>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</si>
  <si>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</si>
  <si>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</si>
  <si>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</si>
  <si>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</si>
  <si>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</si>
  <si>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</si>
  <si>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</si>
  <si>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</si>
  <si>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</si>
  <si>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</si>
  <si>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</si>
  <si>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</si>
  <si>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</si>
  <si>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</si>
  <si>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</si>
  <si>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</si>
  <si>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</si>
  <si>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</si>
  <si>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</si>
  <si>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</si>
  <si>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</si>
  <si>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</si>
  <si>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</si>
  <si>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</si>
  <si>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</si>
  <si>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</si>
  <si>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</si>
  <si>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</si>
  <si>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</si>
  <si>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</si>
  <si>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</si>
  <si>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</si>
  <si>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</si>
  <si>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</si>
  <si>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</si>
  <si>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</si>
  <si>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</si>
  <si>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</si>
  <si>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</si>
  <si>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</si>
  <si>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</si>
  <si>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</si>
  <si>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</si>
  <si>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</si>
  <si>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</si>
  <si>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</si>
  <si>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</si>
  <si>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</si>
  <si>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</si>
  <si>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</si>
  <si>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</si>
  <si>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</si>
  <si>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</si>
  <si>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</si>
  <si>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</si>
  <si>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</si>
  <si>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</si>
  <si>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</si>
  <si>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</si>
  <si>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</si>
  <si>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</si>
  <si>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</si>
  <si>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</si>
  <si>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</si>
  <si>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</si>
  <si>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</si>
  <si>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</si>
  <si>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</si>
  <si>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</si>
  <si>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</si>
  <si>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</si>
  <si>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</si>
  <si>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</si>
  <si>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</si>
  <si>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</si>
  <si>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</si>
  <si>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</si>
  <si>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</si>
  <si>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</si>
  <si>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</si>
  <si>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</si>
  <si>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</si>
  <si>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</si>
  <si>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</si>
  <si>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</si>
  <si>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</si>
  <si>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</si>
  <si>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</si>
  <si>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</si>
  <si>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</si>
  <si>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</si>
  <si>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</si>
  <si>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</si>
  <si>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</si>
  <si>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</si>
  <si>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</si>
  <si>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</si>
  <si>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</si>
  <si>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</si>
  <si>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</si>
  <si>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</si>
  <si>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</si>
  <si>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</si>
  <si>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</si>
  <si>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</si>
  <si>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</si>
  <si>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</si>
  <si>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</si>
  <si>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</si>
  <si>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</si>
  <si>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</si>
  <si>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</si>
  <si>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</si>
  <si>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</si>
  <si>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</si>
  <si>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</si>
  <si>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</si>
  <si>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</si>
  <si>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</si>
  <si>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</si>
  <si>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</si>
  <si>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</si>
  <si>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</si>
  <si>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</si>
  <si>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</si>
  <si>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</si>
  <si>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</si>
  <si>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</si>
  <si>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</si>
  <si>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</si>
  <si>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</si>
  <si>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</si>
  <si>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</si>
  <si>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</si>
  <si>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</si>
  <si>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</si>
  <si>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</si>
  <si>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</si>
  <si>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</si>
  <si>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</si>
  <si>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</si>
  <si>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</si>
  <si>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</si>
  <si>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</si>
  <si>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</si>
  <si>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</si>
  <si>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</si>
  <si>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</si>
  <si>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</si>
  <si>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</si>
  <si>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</si>
  <si>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</si>
  <si>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</si>
  <si>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</si>
  <si>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</si>
  <si>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</si>
  <si>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</si>
  <si>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</si>
  <si>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</si>
  <si>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</si>
  <si>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</si>
  <si>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</si>
  <si>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</si>
  <si>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</si>
  <si>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</si>
  <si>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</si>
  <si>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</si>
  <si>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</si>
  <si>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</si>
  <si>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</si>
  <si>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</si>
  <si>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</si>
  <si>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</si>
  <si>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</si>
  <si>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</si>
  <si>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</si>
  <si>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</si>
  <si>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</si>
  <si>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</si>
  <si>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</si>
  <si>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</si>
  <si>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</si>
  <si>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</si>
  <si>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</si>
  <si>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</si>
  <si>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</si>
  <si>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</si>
  <si>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</si>
  <si>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</si>
  <si>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</si>
  <si>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</si>
  <si>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</si>
  <si>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</si>
  <si>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</si>
  <si>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</si>
  <si>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</si>
  <si>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</si>
  <si>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</si>
  <si>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</si>
  <si>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</si>
  <si>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</si>
  <si>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</si>
  <si>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</si>
  <si>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</si>
  <si>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</si>
  <si>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</si>
  <si>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</si>
  <si>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</si>
  <si>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</si>
  <si>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</si>
  <si>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</si>
  <si>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</si>
  <si>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</si>
  <si>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</si>
  <si>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</si>
  <si>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</si>
  <si>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</si>
  <si>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</si>
  <si>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</si>
  <si>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</si>
  <si>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</si>
  <si>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</si>
  <si>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</si>
  <si>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</si>
  <si>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</si>
  <si>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</si>
  <si>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</si>
  <si>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</si>
  <si>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</si>
  <si>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</si>
  <si>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</si>
  <si>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</si>
  <si>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</si>
  <si>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</si>
  <si>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</si>
  <si>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</si>
  <si>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</si>
  <si>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</si>
  <si>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</si>
  <si>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</si>
  <si>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</si>
  <si>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</si>
  <si>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</si>
  <si>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</si>
  <si>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</si>
  <si>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</si>
  <si>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</si>
  <si>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</si>
  <si>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</si>
  <si>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</si>
  <si>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</si>
  <si>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</si>
  <si>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</si>
  <si>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</si>
  <si>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</si>
  <si>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</si>
  <si>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</si>
  <si>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</si>
  <si>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</si>
  <si>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</si>
  <si>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</si>
  <si>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</si>
  <si>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</si>
  <si>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</si>
  <si>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</si>
  <si>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</si>
  <si>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</si>
  <si>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</si>
  <si>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</si>
  <si>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</si>
  <si>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</si>
  <si>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</si>
  <si>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</si>
  <si>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</si>
  <si>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</si>
  <si>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</si>
  <si>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</si>
  <si>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</si>
  <si>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</si>
  <si>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</si>
  <si>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</si>
  <si>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</si>
  <si>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</si>
  <si>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</si>
  <si>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</si>
  <si>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</si>
  <si>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</si>
  <si>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</si>
  <si>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</si>
  <si>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</si>
  <si>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</si>
  <si>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</si>
  <si>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</si>
  <si>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</si>
  <si>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</si>
  <si>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</si>
  <si>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</si>
  <si>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</si>
  <si>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</si>
  <si>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</si>
  <si>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</si>
  <si>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</si>
  <si>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</si>
  <si>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</si>
  <si>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</si>
  <si>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</si>
  <si>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</si>
  <si>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</si>
  <si>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</si>
  <si>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</si>
  <si>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</si>
  <si>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</si>
  <si>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</si>
  <si>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</si>
  <si>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</si>
  <si>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</si>
  <si>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</si>
  <si>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</si>
  <si>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</si>
  <si>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</si>
  <si>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</si>
  <si>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</si>
  <si>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</si>
  <si>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</si>
  <si>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</si>
  <si>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</si>
  <si>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</si>
  <si>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</si>
  <si>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</si>
  <si>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</si>
  <si>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</si>
  <si>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</si>
  <si>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</si>
  <si>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</si>
  <si>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</si>
  <si>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</si>
  <si>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</si>
  <si>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</si>
  <si>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</si>
  <si>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</si>
  <si>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</si>
  <si>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</si>
  <si>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</si>
  <si>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</si>
  <si>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</si>
  <si>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</si>
  <si>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</si>
  <si>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</si>
  <si>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</si>
  <si>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</si>
  <si>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</si>
  <si>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</si>
  <si>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</si>
  <si>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</si>
  <si>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</si>
  <si>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</si>
  <si>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</si>
  <si>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</si>
  <si>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</si>
  <si>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</si>
  <si>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</si>
  <si>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</si>
  <si>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</si>
  <si>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</si>
  <si>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</si>
  <si>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</si>
  <si>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</si>
  <si>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</si>
  <si>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</si>
  <si>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</si>
  <si>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</si>
  <si>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</si>
  <si>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</si>
  <si>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</si>
  <si>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</si>
  <si>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</si>
  <si>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</si>
  <si>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</si>
  <si>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</si>
  <si>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</si>
  <si>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</si>
  <si>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</si>
  <si>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</si>
  <si>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</si>
  <si>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</si>
  <si>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</si>
  <si>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</si>
  <si>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</si>
  <si>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</si>
  <si>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</si>
  <si>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</si>
  <si>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</si>
  <si>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</si>
  <si>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</si>
  <si>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</si>
  <si>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</si>
  <si>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</si>
  <si>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</si>
  <si>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</si>
  <si>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</si>
  <si>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</si>
  <si>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</si>
  <si>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</si>
  <si>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</si>
  <si>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</si>
  <si>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</si>
  <si>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</si>
  <si>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</si>
  <si>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</si>
  <si>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</si>
  <si>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</si>
  <si>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</si>
  <si>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</si>
  <si>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</si>
  <si>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</si>
  <si>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</si>
  <si>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</si>
  <si>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</si>
  <si>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</si>
  <si>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</si>
  <si>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</si>
  <si>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</si>
  <si>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</si>
  <si>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</si>
  <si>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</si>
  <si>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</si>
  <si>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</si>
  <si>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</si>
  <si>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</si>
  <si>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</si>
  <si>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</si>
  <si>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</si>
  <si>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</si>
  <si>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</si>
  <si>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</si>
  <si>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</si>
  <si>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</si>
  <si>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</si>
  <si>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</si>
  <si>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</si>
  <si>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</si>
  <si>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</si>
  <si>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</si>
  <si>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</si>
  <si>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</si>
  <si>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</si>
  <si>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</si>
  <si>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</si>
  <si>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</si>
  <si>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</si>
  <si>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</si>
  <si>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</si>
  <si>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</si>
  <si>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</si>
  <si>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</si>
  <si>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</si>
  <si>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</si>
  <si>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</si>
  <si>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</si>
  <si>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</si>
  <si>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</si>
  <si>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</si>
  <si>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</si>
  <si>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</si>
  <si>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</si>
  <si>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</si>
  <si>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</si>
  <si>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</si>
  <si>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</si>
  <si>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</si>
  <si>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</si>
  <si>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</si>
  <si>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</si>
  <si>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</si>
  <si>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</si>
  <si>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</si>
  <si>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</si>
  <si>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</si>
  <si>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</si>
  <si>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</si>
  <si>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</si>
  <si>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</si>
  <si>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</si>
  <si>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</si>
  <si>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</si>
  <si>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</si>
  <si>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</si>
  <si>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</si>
  <si>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</si>
  <si>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</si>
  <si>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</si>
  <si>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</si>
  <si>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</si>
  <si>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</si>
  <si>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</si>
  <si>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</si>
  <si>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</si>
  <si>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</si>
  <si>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</si>
  <si>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</si>
  <si>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</si>
  <si>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</si>
  <si>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</si>
  <si>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</si>
  <si>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</si>
  <si>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</si>
  <si>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</si>
  <si>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</si>
  <si>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</si>
  <si>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</si>
  <si>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</si>
  <si>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</si>
  <si>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</si>
  <si>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</si>
  <si>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</si>
  <si>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</si>
  <si>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</si>
  <si>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</si>
  <si>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</si>
  <si>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</si>
  <si>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</si>
  <si>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</si>
  <si>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</si>
  <si>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</si>
  <si>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</si>
  <si>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</si>
  <si>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</si>
  <si>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</si>
  <si>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</si>
  <si>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</si>
  <si>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</si>
  <si>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</si>
  <si>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</si>
  <si>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</si>
  <si>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</si>
  <si>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</si>
  <si>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</si>
  <si>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</si>
  <si>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</si>
  <si>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</si>
  <si>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</si>
  <si>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</si>
  <si>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</si>
  <si>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</si>
  <si>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</si>
  <si>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</si>
  <si>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</si>
  <si>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</si>
  <si>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</si>
  <si>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</si>
  <si>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</si>
  <si>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</si>
  <si>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</si>
  <si>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</si>
  <si>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</si>
  <si>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</si>
  <si>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</si>
  <si>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</si>
  <si>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</si>
  <si>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</si>
  <si>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</si>
  <si>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</si>
  <si>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</si>
  <si>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</si>
  <si>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</si>
  <si>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</si>
  <si>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</si>
  <si>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</si>
  <si>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</si>
  <si>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</si>
  <si>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</si>
  <si>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</si>
  <si>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</si>
  <si>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</si>
  <si>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</si>
  <si>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</si>
  <si>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</si>
  <si>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</si>
  <si>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</si>
  <si>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</si>
  <si>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</si>
  <si>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</si>
  <si>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</si>
  <si>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</si>
  <si>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</si>
  <si>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</si>
  <si>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</si>
  <si>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</si>
  <si>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</si>
  <si>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</si>
  <si>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</si>
  <si>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</si>
  <si>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</si>
  <si>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</si>
  <si>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</si>
  <si>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</si>
  <si>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</si>
  <si>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</si>
  <si>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</si>
  <si>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</si>
  <si>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</si>
  <si>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</si>
  <si>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</si>
  <si>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</si>
  <si>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</si>
  <si>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</si>
  <si>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</si>
  <si>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</si>
  <si>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</si>
  <si>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</si>
  <si>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</si>
  <si>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</si>
  <si>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</si>
  <si>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</si>
  <si>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</si>
  <si>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</si>
  <si>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</si>
  <si>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</si>
  <si>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</si>
  <si>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</si>
  <si>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</si>
  <si>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</si>
  <si>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</si>
  <si>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</si>
  <si>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</si>
  <si>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</si>
  <si>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</si>
  <si>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</si>
  <si>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</si>
  <si>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</si>
  <si>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</si>
  <si>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</si>
  <si>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</si>
  <si>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</si>
  <si>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</si>
  <si>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</si>
  <si>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</si>
  <si>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</si>
  <si>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</si>
  <si>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</si>
  <si>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</si>
  <si>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</si>
  <si>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</si>
  <si>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</si>
  <si>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</si>
  <si>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</si>
  <si>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</si>
  <si>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</si>
  <si>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</si>
  <si>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</si>
  <si>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</si>
  <si>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</si>
  <si>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</si>
  <si>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</si>
  <si>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</si>
  <si>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</si>
  <si>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</si>
  <si>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</si>
  <si>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</si>
  <si>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</si>
  <si>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</si>
  <si>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</si>
  <si>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</si>
  <si>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</si>
  <si>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</si>
  <si>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</si>
  <si>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</si>
  <si>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</si>
  <si>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</si>
  <si>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</si>
  <si>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</si>
  <si>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</si>
  <si>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</si>
  <si>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</si>
  <si>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</si>
  <si>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</si>
  <si>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</si>
  <si>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</si>
  <si>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</si>
  <si>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</si>
  <si>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</si>
  <si>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</si>
  <si>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</si>
  <si>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</si>
  <si>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</si>
  <si>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</si>
  <si>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</si>
  <si>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</si>
  <si>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</si>
  <si>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</si>
  <si>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</si>
  <si>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</si>
  <si>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</si>
  <si>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</si>
  <si>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</si>
  <si>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</si>
  <si>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</si>
  <si>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</si>
  <si>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</si>
  <si>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</si>
  <si>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</si>
  <si>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</si>
  <si>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</si>
  <si>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</si>
  <si>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</si>
  <si>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</si>
  <si>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</si>
  <si>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</si>
  <si>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</si>
  <si>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</si>
  <si>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</si>
  <si>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</si>
  <si>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</si>
  <si>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</si>
  <si>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</si>
  <si>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</si>
  <si>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</si>
  <si>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</si>
  <si>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</si>
  <si>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</si>
  <si>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</si>
  <si>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</si>
  <si>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</si>
  <si>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</si>
  <si>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</si>
  <si>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</si>
  <si>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</si>
  <si>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</si>
  <si>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</si>
  <si>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</si>
  <si>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</si>
  <si>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</si>
  <si>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</si>
  <si>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</si>
  <si>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</si>
  <si>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</si>
  <si>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</si>
  <si>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</si>
  <si>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</si>
  <si>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</si>
  <si>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</si>
  <si>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</si>
  <si>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</si>
  <si>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</si>
  <si>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</si>
  <si>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</si>
  <si>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</si>
  <si>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</si>
  <si>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</si>
  <si>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</si>
  <si>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</si>
  <si>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</si>
  <si>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</si>
  <si>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</si>
  <si>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</si>
  <si>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</si>
  <si>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</si>
  <si>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</si>
  <si>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</si>
  <si>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</si>
  <si>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</si>
  <si>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</si>
  <si>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</si>
  <si>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</si>
  <si>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</si>
  <si>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</si>
  <si>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</si>
  <si>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</si>
  <si>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</si>
  <si>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</si>
  <si>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</si>
  <si>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</si>
  <si>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</si>
  <si>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</si>
  <si>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</si>
  <si>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</si>
  <si>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</si>
  <si>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</si>
  <si>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</si>
  <si>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</si>
  <si>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</si>
  <si>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</si>
  <si>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</si>
  <si>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</si>
  <si>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</si>
  <si>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</si>
  <si>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</si>
  <si>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</si>
  <si>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</si>
  <si>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</si>
  <si>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</si>
  <si>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</si>
  <si>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</si>
  <si>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</si>
  <si>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</si>
  <si>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</si>
  <si>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</si>
  <si>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</si>
  <si>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</si>
  <si>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</si>
  <si>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</si>
  <si>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</si>
  <si>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</si>
  <si>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</si>
  <si>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</si>
  <si>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</si>
  <si>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</si>
  <si>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</si>
  <si>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</si>
  <si>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</si>
  <si>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</si>
  <si>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</si>
  <si>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</si>
  <si>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</si>
  <si>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</si>
  <si>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</si>
  <si>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</si>
  <si>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</si>
  <si>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</si>
  <si>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</si>
  <si>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</si>
  <si>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</si>
  <si>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</si>
  <si>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</si>
  <si>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</si>
  <si>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</si>
  <si>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</si>
  <si>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</si>
  <si>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</si>
  <si>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</si>
  <si>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</si>
  <si>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</si>
  <si>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</si>
  <si>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</si>
  <si>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</si>
  <si>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</si>
  <si>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</si>
  <si>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</si>
  <si>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</si>
  <si>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</si>
  <si>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</si>
  <si>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</si>
  <si>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</si>
  <si>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</si>
  <si>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</si>
  <si>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</si>
  <si>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</si>
  <si>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</si>
  <si>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</si>
  <si>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</si>
  <si>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</si>
  <si>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</si>
  <si>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</si>
  <si>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</si>
  <si>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</si>
  <si>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</si>
  <si>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</si>
  <si>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</si>
  <si>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</si>
  <si>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</si>
  <si>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</si>
  <si>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</si>
  <si>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</si>
  <si>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</si>
  <si>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</si>
  <si>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</si>
  <si>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</si>
  <si>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</si>
  <si>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</si>
  <si>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</si>
  <si>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</si>
  <si>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</si>
  <si>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</si>
  <si>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</si>
  <si>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</si>
  <si>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</si>
  <si>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</si>
  <si>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</si>
  <si>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</si>
  <si>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</si>
  <si>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</si>
  <si>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</si>
  <si>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</si>
  <si>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</si>
  <si>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</si>
  <si>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</si>
  <si>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</si>
  <si>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</si>
  <si>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</si>
  <si>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</si>
  <si>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</si>
  <si>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</si>
  <si>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</si>
  <si>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</si>
  <si>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</si>
  <si>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</si>
  <si>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</si>
  <si>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</si>
  <si>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</si>
  <si>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</si>
  <si>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</si>
  <si>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</si>
  <si>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</si>
  <si>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</si>
  <si>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</si>
  <si>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</si>
  <si>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</si>
  <si>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</si>
  <si>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</si>
  <si>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</si>
  <si>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</si>
  <si>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</si>
  <si>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</si>
  <si>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</si>
  <si>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</si>
  <si>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</si>
  <si>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</si>
  <si>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</si>
  <si>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</si>
  <si>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</si>
  <si>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</si>
  <si>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</si>
  <si>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</si>
  <si>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</si>
  <si>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</si>
  <si>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</si>
  <si>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</si>
  <si>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</si>
  <si>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</si>
  <si>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</si>
  <si>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</si>
  <si>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</si>
  <si>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</si>
  <si>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</si>
  <si>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</si>
  <si>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</si>
  <si>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</si>
  <si>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</si>
  <si>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</si>
  <si>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</si>
  <si>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</si>
  <si>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</si>
  <si>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</si>
  <si>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</si>
  <si>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</si>
  <si>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</si>
  <si>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</si>
  <si>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</si>
  <si>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</si>
  <si>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</si>
  <si>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</si>
  <si>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</si>
  <si>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</si>
  <si>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</si>
  <si>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</si>
  <si>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</si>
  <si>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</si>
  <si>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</si>
  <si>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</si>
  <si>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</si>
  <si>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</si>
  <si>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</si>
  <si>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</si>
  <si>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</si>
  <si>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</si>
  <si>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</si>
  <si>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</si>
  <si>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</si>
  <si>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</si>
  <si>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</si>
  <si>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</si>
  <si>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</si>
  <si>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</si>
  <si>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</si>
  <si>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</si>
  <si>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</si>
  <si>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</si>
  <si>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</si>
  <si>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</si>
  <si>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</si>
  <si>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</si>
  <si>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</si>
  <si>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</si>
  <si>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</si>
  <si>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</si>
  <si>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</si>
  <si>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</si>
  <si>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</si>
  <si>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</si>
  <si>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</si>
  <si>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</si>
  <si>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</si>
  <si>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</si>
  <si>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</si>
  <si>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</si>
  <si>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</si>
  <si>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</si>
  <si>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</si>
  <si>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</si>
  <si>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</si>
  <si>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</si>
  <si>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</si>
  <si>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</si>
  <si>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</si>
  <si>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</si>
  <si>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</si>
  <si>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</si>
  <si>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</si>
  <si>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</si>
  <si>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</si>
  <si>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</si>
  <si>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</si>
  <si>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</si>
  <si>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</si>
  <si>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</si>
  <si>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</si>
  <si>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</si>
  <si>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</si>
  <si>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</si>
  <si>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</si>
  <si>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</si>
  <si>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</si>
  <si>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</si>
  <si>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</si>
  <si>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</si>
  <si>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</si>
  <si>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</si>
  <si>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</si>
  <si>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</si>
  <si>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</si>
  <si>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</si>
  <si>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</si>
  <si>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</si>
  <si>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</si>
  <si>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</si>
  <si>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</si>
  <si>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</si>
  <si>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</si>
  <si>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</si>
  <si>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</si>
  <si>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</si>
  <si>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</si>
  <si>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</si>
  <si>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</si>
  <si>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</si>
  <si>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</si>
  <si>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</si>
  <si>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</si>
  <si>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</si>
  <si>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</si>
  <si>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</si>
  <si>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</si>
  <si>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</si>
  <si>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</si>
  <si>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</si>
  <si>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</si>
  <si>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</si>
  <si>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</si>
  <si>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</si>
  <si>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</si>
  <si>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</si>
  <si>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</si>
  <si>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</si>
  <si>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</si>
  <si>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</si>
  <si>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</si>
  <si>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</si>
  <si>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</si>
  <si>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</si>
  <si>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</si>
  <si>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</si>
  <si>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</si>
  <si>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</si>
  <si>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</si>
  <si>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</si>
  <si>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</si>
  <si>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</si>
  <si>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</si>
  <si>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</si>
  <si>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</si>
  <si>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</si>
  <si>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</si>
  <si>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</si>
  <si>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</si>
  <si>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</si>
  <si>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</si>
  <si>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</si>
  <si>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</si>
  <si>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</si>
  <si>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</si>
  <si>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</si>
  <si>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</si>
  <si>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</si>
  <si>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</si>
  <si>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</si>
  <si>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</si>
  <si>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</si>
  <si>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</si>
  <si>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</si>
  <si>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</si>
  <si>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</si>
  <si>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</si>
  <si>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</si>
  <si>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</si>
  <si>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</si>
  <si>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</si>
  <si>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</si>
  <si>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</si>
  <si>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</si>
  <si>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</si>
  <si>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</si>
  <si>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</si>
  <si>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</si>
  <si>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</si>
  <si>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</si>
  <si>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</si>
  <si>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</si>
  <si>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</si>
  <si>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</si>
  <si>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</si>
  <si>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</si>
  <si>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</si>
  <si>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</si>
  <si>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</si>
  <si>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</si>
  <si>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</si>
  <si>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</si>
  <si>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</si>
  <si>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</si>
  <si>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</si>
  <si>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</si>
  <si>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</si>
  <si>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</si>
  <si>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</si>
  <si>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</si>
  <si>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</si>
  <si>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</si>
  <si>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</si>
  <si>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</si>
  <si>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</si>
  <si>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</si>
  <si>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</si>
  <si>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</si>
  <si>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</si>
  <si>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</si>
  <si>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</si>
  <si>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</si>
  <si>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</si>
  <si>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</si>
  <si>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</si>
  <si>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</si>
  <si>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</si>
  <si>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</si>
  <si>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</si>
  <si>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</si>
  <si>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</si>
  <si>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</si>
  <si>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</si>
  <si>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</si>
  <si>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</si>
  <si>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</si>
  <si>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</si>
  <si>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</si>
  <si>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</si>
  <si>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</si>
  <si>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</si>
  <si>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</si>
  <si>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</si>
  <si>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</si>
  <si>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</si>
  <si>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</si>
  <si>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</si>
  <si>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</si>
  <si>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</si>
  <si>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</si>
  <si>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</si>
  <si>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</si>
  <si>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</si>
  <si>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</si>
  <si>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</si>
  <si>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</si>
  <si>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</si>
  <si>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</si>
  <si>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</si>
  <si>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</si>
  <si>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</si>
  <si>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</si>
  <si>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</si>
  <si>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</si>
  <si>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</si>
  <si>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</si>
  <si>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</si>
  <si>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</si>
  <si>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</si>
  <si>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</si>
  <si>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</si>
  <si>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</si>
  <si>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</si>
  <si>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</si>
  <si>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</si>
  <si>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</si>
  <si>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</si>
  <si>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</si>
  <si>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</si>
  <si>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</si>
  <si>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</si>
  <si>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</si>
  <si>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</si>
  <si>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</si>
  <si>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</si>
  <si>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</si>
  <si>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</si>
  <si>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</si>
  <si>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</si>
  <si>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</si>
  <si>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</si>
  <si>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</si>
  <si>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</si>
  <si>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</si>
  <si>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</si>
  <si>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</si>
  <si>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</si>
  <si>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</si>
  <si>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</si>
  <si>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</si>
  <si>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</si>
  <si>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</si>
  <si>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</si>
  <si>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</si>
  <si>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</si>
  <si>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</si>
  <si>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</si>
  <si>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</si>
  <si>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</si>
  <si>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</si>
  <si>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</si>
  <si>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</si>
  <si>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</si>
  <si>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</si>
  <si>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</si>
  <si>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</si>
  <si>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</si>
  <si>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</si>
  <si>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</si>
  <si>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</si>
  <si>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</si>
  <si>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</si>
  <si>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</si>
  <si>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</si>
  <si>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</si>
  <si>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</si>
  <si>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</si>
  <si>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</si>
  <si>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</si>
  <si>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</si>
  <si>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</si>
  <si>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</si>
  <si>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</si>
  <si>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</si>
  <si>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</si>
  <si>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</si>
  <si>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</si>
  <si>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</si>
  <si>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</si>
  <si>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</si>
  <si>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</si>
  <si>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</si>
  <si>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</si>
  <si>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</si>
  <si>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</si>
  <si>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</si>
  <si>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</si>
  <si>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</si>
  <si>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</si>
  <si>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</si>
  <si>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</si>
  <si>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</si>
  <si>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</si>
  <si>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</si>
  <si>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</si>
  <si>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</si>
  <si>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</si>
  <si>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</si>
  <si>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</si>
  <si>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</si>
  <si>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</si>
  <si>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</si>
  <si>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</si>
  <si>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</si>
  <si>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</si>
  <si>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</si>
  <si>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</si>
  <si>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</si>
  <si>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</si>
  <si>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</si>
  <si>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</si>
  <si>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</si>
  <si>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</si>
  <si>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</si>
  <si>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</si>
  <si>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</si>
  <si>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</si>
  <si>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</si>
  <si>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</si>
  <si>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</si>
  <si>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</si>
  <si>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</si>
  <si>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</si>
  <si>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</si>
  <si>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</si>
  <si>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</si>
  <si>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</si>
  <si>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</si>
  <si>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</si>
  <si>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</si>
  <si>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</si>
  <si>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</si>
  <si>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</si>
  <si>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</si>
  <si>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</si>
  <si>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</si>
  <si>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</si>
  <si>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</si>
  <si>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</si>
  <si>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</si>
  <si>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</si>
  <si>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</si>
  <si>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</si>
  <si>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</si>
  <si>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</si>
  <si>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</si>
  <si>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</si>
  <si>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</si>
  <si>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</si>
  <si>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</si>
  <si>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</si>
  <si>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</si>
  <si>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</si>
  <si>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</si>
  <si>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</si>
  <si>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</si>
  <si>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</si>
  <si>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</si>
  <si>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</si>
  <si>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</si>
  <si>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</si>
  <si>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</si>
  <si>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</si>
  <si>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</si>
  <si>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</si>
  <si>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</si>
  <si>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</si>
  <si>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</si>
  <si>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</si>
  <si>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</si>
  <si>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</si>
  <si>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</si>
  <si>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</si>
  <si>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</si>
  <si>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</si>
  <si>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</si>
  <si>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</si>
  <si>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</si>
  <si>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</si>
  <si>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</si>
  <si>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</si>
  <si>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</si>
  <si>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</si>
  <si>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</si>
  <si>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</si>
  <si>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</si>
  <si>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</si>
  <si>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</si>
  <si>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</si>
  <si>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</si>
  <si>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</si>
  <si>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</si>
  <si>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</si>
  <si>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</si>
  <si>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</si>
  <si>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</si>
  <si>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</si>
  <si>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</si>
  <si>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</si>
  <si>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</si>
  <si>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</si>
  <si>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</si>
  <si>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</si>
  <si>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</si>
  <si>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</si>
  <si>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</si>
  <si>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</si>
  <si>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</si>
  <si>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</si>
  <si>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</si>
  <si>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</si>
  <si>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</si>
  <si>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</si>
  <si>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</si>
  <si>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</si>
  <si>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</si>
  <si>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</si>
  <si>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</si>
  <si>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</si>
  <si>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</si>
  <si>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</si>
  <si>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</si>
  <si>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</si>
  <si>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</si>
  <si>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</si>
  <si>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</si>
  <si>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</si>
  <si>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</si>
  <si>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</si>
  <si>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</si>
  <si>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</si>
  <si>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</si>
  <si>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</si>
  <si>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</si>
  <si>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</si>
  <si>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</si>
  <si>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</si>
  <si>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</si>
  <si>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</si>
  <si>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</si>
  <si>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</si>
  <si>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</si>
  <si>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</si>
  <si>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</si>
  <si>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</si>
  <si>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</si>
  <si>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</si>
  <si>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</si>
  <si>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</si>
  <si>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</si>
  <si>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</si>
  <si>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</si>
  <si>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</si>
  <si>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</si>
  <si>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</si>
  <si>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</si>
  <si>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</si>
  <si>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</si>
  <si>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</si>
  <si>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</si>
  <si>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</si>
  <si>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</si>
  <si>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</si>
  <si>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</si>
  <si>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</si>
  <si>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</si>
  <si>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</si>
  <si>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</si>
  <si>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</si>
  <si>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</si>
  <si>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</si>
  <si>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</si>
  <si>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</si>
  <si>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</si>
  <si>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</si>
  <si>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</si>
  <si>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</si>
  <si>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</si>
  <si>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</si>
  <si>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</si>
  <si>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</si>
  <si>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</si>
  <si>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</si>
  <si>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</si>
  <si>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</si>
  <si>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</si>
  <si>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</si>
  <si>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</si>
  <si>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</si>
  <si>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</si>
  <si>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</si>
  <si>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</si>
  <si>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</si>
  <si>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</si>
  <si>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</si>
  <si>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</si>
  <si>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</si>
  <si>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</si>
  <si>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</si>
  <si>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</si>
  <si>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</si>
  <si>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</si>
  <si>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</si>
  <si>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</si>
  <si>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</si>
  <si>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</si>
  <si>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</si>
  <si>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</si>
  <si>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</si>
  <si>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</si>
  <si>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</si>
  <si>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</si>
  <si>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</si>
  <si>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</si>
  <si>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</si>
  <si>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</si>
  <si>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</si>
  <si>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</si>
  <si>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</si>
  <si>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</si>
  <si>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</si>
  <si>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</si>
  <si>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</si>
  <si>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</si>
  <si>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</si>
  <si>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</si>
  <si>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</si>
  <si>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</si>
  <si>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</si>
  <si>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</si>
  <si>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</si>
  <si>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</si>
  <si>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</si>
  <si>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</si>
  <si>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</si>
  <si>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</si>
  <si>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</si>
  <si>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</si>
  <si>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</si>
  <si>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</si>
  <si>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</si>
  <si>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</si>
  <si>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</si>
  <si>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</si>
  <si>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</si>
  <si>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</si>
  <si>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</si>
  <si>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</si>
  <si>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</si>
  <si>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</si>
  <si>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</si>
  <si>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</si>
  <si>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</si>
  <si>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</si>
  <si>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</si>
  <si>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</si>
  <si>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</si>
  <si>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</si>
  <si>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</si>
  <si>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</si>
  <si>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</si>
  <si>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</si>
  <si>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</si>
  <si>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</si>
  <si>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</si>
  <si>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</si>
  <si>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</si>
  <si>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</si>
  <si>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</si>
  <si>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</si>
  <si>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</si>
  <si>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</si>
  <si>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</si>
  <si>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</si>
  <si>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</si>
  <si>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</si>
  <si>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</si>
  <si>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</si>
  <si>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</si>
  <si>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</si>
  <si>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</si>
  <si>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</si>
  <si>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</si>
  <si>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</si>
  <si>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</si>
  <si>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</si>
  <si>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</si>
  <si>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</si>
  <si>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</si>
  <si>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</si>
  <si>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</si>
  <si>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</si>
  <si>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</si>
  <si>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</si>
  <si>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</si>
  <si>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</si>
  <si>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</si>
  <si>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</si>
  <si>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</si>
  <si>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</si>
  <si>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</si>
  <si>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</si>
  <si>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</si>
  <si>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</si>
  <si>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</si>
  <si>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</si>
  <si>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</si>
  <si>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</si>
  <si>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</si>
  <si>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</si>
  <si>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</si>
  <si>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</si>
  <si>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</si>
  <si>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</si>
  <si>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</si>
  <si>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</si>
  <si>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</si>
  <si>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</si>
  <si>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</si>
  <si>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</si>
  <si>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</si>
  <si>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</si>
  <si>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</si>
  <si>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</si>
  <si>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</si>
  <si>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</si>
  <si>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</si>
  <si>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</si>
  <si>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</si>
  <si>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</si>
  <si>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</si>
  <si>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</si>
  <si>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</si>
  <si>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</si>
  <si>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</si>
  <si>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</si>
  <si>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</si>
  <si>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</si>
  <si>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</si>
  <si>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</si>
  <si>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</si>
  <si>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</si>
  <si>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</si>
  <si>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</si>
  <si>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</si>
  <si>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</si>
  <si>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</si>
  <si>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</si>
  <si>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</si>
  <si>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</si>
  <si>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</si>
  <si>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</si>
  <si>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</si>
  <si>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</si>
  <si>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</si>
  <si>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</si>
  <si>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</si>
  <si>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</si>
  <si>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</si>
  <si>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</si>
  <si>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</si>
  <si>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</si>
  <si>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</si>
  <si>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</si>
  <si>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</si>
  <si>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</si>
  <si>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</si>
  <si>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</si>
  <si>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</si>
  <si>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</si>
  <si>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</si>
  <si>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</si>
  <si>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</si>
  <si>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</si>
  <si>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</si>
  <si>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</si>
  <si>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</si>
  <si>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</si>
  <si>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</si>
  <si>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</si>
  <si>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</si>
  <si>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</si>
  <si>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</si>
  <si>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</si>
  <si>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</si>
  <si>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</si>
  <si>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</si>
  <si>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</si>
  <si>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</si>
  <si>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</si>
  <si>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</si>
  <si>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</si>
  <si>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</si>
  <si>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</si>
  <si>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</si>
  <si>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</si>
  <si>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</si>
  <si>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</si>
  <si>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</si>
  <si>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</si>
  <si>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</si>
  <si>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</si>
  <si>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</si>
  <si>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</si>
  <si>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</si>
  <si>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</si>
  <si>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</si>
  <si>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</si>
  <si>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</si>
  <si>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</si>
  <si>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</si>
  <si>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</si>
  <si>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</si>
  <si>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</si>
  <si>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</si>
  <si>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</si>
  <si>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</si>
  <si>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</si>
  <si>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</si>
  <si>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</si>
  <si>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</si>
  <si>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</si>
  <si>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</si>
  <si>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</si>
  <si>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</si>
  <si>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</si>
  <si>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</si>
  <si>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</si>
  <si>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</si>
  <si>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</si>
  <si>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</si>
  <si>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</si>
  <si>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</si>
  <si>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</si>
  <si>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</si>
  <si>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</si>
  <si>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</si>
  <si>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</si>
  <si>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</si>
  <si>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</si>
  <si>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</si>
  <si>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</si>
  <si>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</si>
  <si>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</si>
  <si>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</si>
  <si>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</si>
  <si>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</si>
  <si>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</si>
  <si>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</si>
  <si>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</si>
  <si>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</si>
  <si>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</si>
  <si>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</si>
  <si>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</si>
  <si>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</si>
  <si>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</si>
  <si>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</si>
  <si>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</si>
  <si>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</si>
  <si>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</si>
  <si>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</si>
  <si>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</si>
  <si>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</si>
  <si>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</si>
  <si>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</si>
  <si>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</si>
  <si>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</si>
  <si>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</si>
  <si>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</si>
  <si>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</si>
  <si>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</si>
  <si>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</si>
  <si>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</si>
  <si>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</si>
  <si>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</si>
  <si>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</si>
  <si>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</si>
  <si>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</si>
  <si>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</si>
  <si>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</si>
  <si>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</si>
  <si>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</si>
  <si>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</si>
  <si>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</si>
  <si>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</si>
  <si>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</si>
  <si>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</si>
  <si>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</si>
  <si>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</si>
  <si>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</si>
  <si>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</si>
  <si>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</si>
  <si>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</si>
  <si>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</si>
  <si>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</si>
  <si>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</si>
  <si>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</si>
  <si>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</si>
  <si>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</si>
  <si>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</si>
  <si>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</si>
  <si>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</si>
  <si>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</si>
  <si>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</si>
  <si>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</si>
  <si>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</si>
  <si>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</si>
  <si>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</si>
  <si>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</si>
  <si>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</si>
  <si>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</si>
  <si>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</si>
  <si>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</si>
  <si>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</si>
  <si>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</si>
  <si>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</si>
  <si>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</si>
  <si>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</si>
  <si>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</si>
  <si>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</si>
  <si>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</si>
  <si>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</si>
  <si>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</si>
  <si>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</si>
  <si>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</si>
  <si>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</si>
  <si>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</si>
  <si>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</si>
  <si>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</si>
  <si>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</si>
  <si>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</si>
  <si>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</si>
  <si>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</si>
  <si>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</si>
  <si>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</si>
  <si>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</si>
  <si>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</si>
  <si>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</si>
  <si>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</si>
  <si>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</si>
  <si>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</si>
  <si>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</si>
  <si>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</si>
  <si>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</si>
  <si>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</si>
  <si>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</si>
  <si>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</si>
  <si>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</si>
  <si>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</si>
  <si>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</si>
  <si>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</si>
  <si>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</si>
  <si>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</si>
  <si>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</si>
  <si>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</si>
  <si>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</si>
  <si>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</si>
  <si>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</si>
  <si>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</si>
  <si>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</si>
  <si>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</si>
  <si>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</si>
  <si>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</si>
  <si>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</si>
  <si>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</si>
  <si>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</si>
  <si>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</si>
  <si>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</si>
  <si>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</si>
  <si>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</si>
  <si>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</si>
  <si>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</si>
  <si>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</si>
  <si>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</si>
  <si>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</si>
  <si>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</si>
  <si>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</si>
  <si>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</si>
  <si>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</si>
  <si>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</si>
  <si>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</si>
  <si>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</si>
  <si>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</si>
  <si>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</si>
  <si>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</si>
  <si>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</si>
  <si>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</si>
  <si>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</si>
  <si>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</si>
  <si>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</si>
  <si>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</si>
  <si>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</si>
  <si>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</si>
  <si>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</si>
  <si>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</si>
  <si>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</si>
  <si>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</si>
  <si>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</si>
  <si>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</si>
  <si>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</si>
  <si>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</si>
  <si>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</si>
  <si>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</si>
  <si>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</si>
  <si>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</si>
  <si>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</si>
  <si>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</si>
  <si>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</si>
  <si>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</si>
  <si>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</si>
  <si>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</si>
  <si>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</si>
  <si>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</si>
  <si>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</si>
  <si>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</si>
  <si>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</si>
  <si>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</si>
  <si>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</si>
  <si>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</si>
  <si>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</si>
  <si>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</si>
  <si>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</si>
  <si>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</si>
  <si>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</si>
  <si>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</si>
  <si>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</si>
  <si>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</si>
  <si>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</si>
  <si>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</si>
  <si>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</si>
  <si>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</si>
  <si>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</si>
  <si>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</si>
  <si>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</si>
  <si>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</si>
  <si>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</si>
  <si>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</si>
  <si>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</si>
  <si>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</si>
  <si>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</si>
  <si>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</si>
  <si>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</si>
  <si>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</si>
  <si>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</si>
  <si>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</si>
  <si>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</si>
  <si>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</si>
  <si>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</si>
  <si>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</si>
  <si>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</si>
  <si>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</si>
  <si>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</si>
  <si>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</si>
  <si>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</si>
  <si>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</si>
  <si>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</si>
  <si>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</si>
  <si>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</si>
  <si>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</si>
  <si>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</si>
  <si>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</si>
  <si>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</si>
  <si>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</si>
  <si>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</si>
  <si>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</si>
  <si>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</si>
  <si>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</si>
  <si>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</si>
  <si>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</si>
  <si>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</si>
  <si>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</si>
  <si>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</si>
  <si>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</si>
  <si>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</si>
  <si>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</si>
  <si>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</si>
  <si>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</si>
  <si>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</si>
  <si>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</si>
  <si>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</si>
  <si>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</si>
  <si>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</si>
  <si>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</si>
  <si>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</si>
  <si>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</si>
  <si>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</si>
  <si>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</si>
  <si>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</si>
  <si>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</si>
  <si>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</si>
  <si>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</si>
  <si>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</si>
  <si>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</si>
  <si>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</si>
  <si>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</si>
  <si>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</si>
  <si>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</si>
  <si>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</si>
  <si>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</si>
  <si>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</si>
  <si>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</si>
  <si>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</si>
  <si>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</si>
  <si>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</si>
  <si>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</si>
  <si>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</si>
  <si>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</si>
  <si>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</si>
  <si>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</si>
  <si>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</si>
  <si>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</si>
  <si>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</si>
  <si>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</si>
  <si>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</si>
  <si>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</si>
  <si>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</si>
  <si>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</si>
  <si>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</si>
  <si>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</si>
  <si>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</si>
  <si>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</si>
  <si>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</si>
  <si>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</si>
  <si>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</si>
  <si>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</si>
  <si>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</si>
  <si>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</si>
  <si>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</si>
  <si>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</si>
  <si>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</si>
  <si>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</si>
  <si>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</si>
  <si>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</si>
  <si>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</si>
  <si>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</si>
  <si>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</si>
  <si>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</si>
  <si>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</si>
  <si>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</si>
  <si>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</si>
  <si>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</si>
  <si>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</si>
  <si>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</si>
  <si>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</si>
  <si>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</si>
  <si>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</si>
  <si>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</si>
  <si>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</si>
  <si>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</si>
  <si>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</si>
  <si>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</si>
  <si>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</si>
  <si>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</si>
  <si>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</si>
  <si>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</si>
  <si>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</si>
  <si>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</si>
  <si>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</si>
  <si>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</si>
  <si>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</si>
  <si>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</si>
  <si>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</si>
  <si>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</si>
  <si>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</si>
  <si>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</si>
  <si>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</si>
  <si>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</si>
  <si>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</si>
  <si>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</si>
  <si>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</si>
  <si>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</si>
  <si>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</si>
  <si>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</si>
  <si>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</si>
  <si>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</si>
  <si>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</si>
  <si>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</si>
  <si>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</si>
  <si>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</si>
  <si>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</si>
  <si>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</si>
  <si>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</si>
  <si>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</si>
  <si>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</si>
  <si>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</si>
  <si>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</si>
  <si>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</si>
  <si>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</si>
  <si>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</si>
  <si>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</si>
  <si>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</si>
  <si>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</si>
  <si>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</si>
  <si>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</si>
  <si>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</si>
  <si>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</si>
  <si>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</si>
  <si>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</si>
  <si>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</si>
  <si>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</si>
  <si>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</si>
  <si>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</si>
  <si>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</si>
  <si>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</si>
  <si>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</si>
  <si>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</si>
  <si>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</si>
  <si>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</si>
  <si>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</si>
  <si>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</si>
  <si>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</si>
  <si>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</si>
  <si>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</si>
  <si>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</si>
  <si>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</si>
  <si>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</si>
  <si>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</si>
  <si>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</si>
  <si>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</si>
  <si>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</si>
  <si>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</si>
  <si>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</si>
  <si>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</si>
  <si>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</si>
  <si>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</si>
  <si>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</si>
  <si>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</si>
  <si>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</si>
  <si>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</si>
  <si>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</si>
  <si>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</si>
  <si>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</si>
  <si>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</si>
  <si>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</si>
  <si>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</si>
  <si>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</si>
  <si>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</si>
  <si>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</si>
  <si>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</si>
  <si>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</si>
  <si>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</si>
  <si>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</si>
  <si>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</si>
  <si>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</si>
  <si>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</si>
  <si>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</si>
  <si>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</si>
  <si>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</si>
  <si>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</si>
  <si>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</si>
  <si>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</si>
  <si>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</si>
  <si>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</si>
  <si>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</si>
  <si>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</si>
  <si>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</si>
  <si>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</si>
  <si>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</si>
  <si>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</si>
  <si>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</si>
  <si>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</si>
  <si>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</si>
  <si>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</si>
  <si>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</si>
  <si>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</si>
  <si>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</si>
  <si>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</si>
  <si>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</si>
  <si>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</si>
  <si>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</si>
  <si>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</si>
  <si>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</si>
  <si>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</si>
  <si>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</si>
  <si>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</si>
  <si>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</si>
  <si>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</si>
  <si>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</si>
  <si>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</si>
  <si>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</si>
  <si>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</si>
  <si>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</si>
  <si>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</si>
  <si>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</si>
  <si>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</si>
  <si>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</si>
  <si>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</si>
  <si>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</si>
  <si>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</si>
  <si>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</si>
  <si>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</si>
  <si>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</si>
  <si>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</si>
  <si>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</si>
  <si>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</si>
  <si>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</si>
  <si>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</si>
  <si>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</si>
  <si>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</si>
  <si>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</si>
  <si>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</si>
  <si>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</si>
  <si>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</si>
  <si>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</si>
  <si>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</si>
  <si>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</si>
  <si>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</si>
  <si>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</si>
  <si>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</si>
  <si>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</si>
  <si>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</si>
  <si>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</si>
  <si>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</si>
  <si>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</si>
  <si>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</si>
  <si>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</si>
  <si>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</si>
  <si>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</si>
  <si>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</si>
  <si>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</si>
  <si>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</si>
  <si>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</si>
  <si>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</si>
  <si>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</si>
  <si>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</si>
  <si>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</si>
  <si>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</si>
  <si>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</si>
  <si>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</si>
  <si>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</si>
  <si>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</si>
  <si>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</si>
  <si>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</si>
  <si>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</si>
  <si>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</si>
  <si>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</si>
  <si>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</si>
  <si>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</si>
  <si>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</si>
  <si>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</si>
  <si>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</si>
  <si>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</si>
  <si>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</si>
  <si>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</si>
  <si>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</si>
  <si>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</si>
  <si>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</si>
  <si>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</si>
  <si>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</si>
  <si>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</si>
  <si>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</si>
  <si>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</si>
  <si>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</si>
  <si>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</si>
  <si>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</si>
  <si>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</si>
  <si>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</si>
  <si>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</si>
  <si>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</si>
  <si>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</si>
  <si>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</si>
  <si>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</si>
  <si>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</si>
  <si>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</si>
  <si>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</si>
  <si>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</si>
  <si>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</si>
  <si>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</si>
  <si>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</si>
  <si>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</si>
  <si>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</si>
  <si>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</si>
  <si>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</si>
  <si>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</si>
  <si>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</si>
  <si>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</si>
  <si>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</si>
  <si>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</si>
  <si>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</si>
  <si>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</si>
  <si>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</si>
  <si>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</si>
  <si>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</si>
  <si>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</si>
  <si>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</si>
  <si>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</si>
  <si>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</si>
  <si>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</si>
  <si>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</si>
  <si>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</si>
  <si>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</si>
  <si>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</si>
  <si>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</si>
  <si>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</si>
  <si>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</si>
  <si>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</si>
  <si>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</si>
  <si>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</si>
  <si>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</si>
  <si>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</si>
  <si>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</si>
  <si>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</si>
  <si>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</si>
  <si>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</si>
  <si>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</si>
  <si>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</si>
  <si>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</si>
  <si>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</si>
  <si>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</si>
  <si>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</si>
  <si>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</si>
  <si>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</si>
  <si>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</si>
  <si>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</si>
  <si>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</si>
  <si>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</si>
  <si>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</si>
  <si>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</si>
  <si>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</si>
  <si>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</si>
  <si>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</si>
  <si>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</si>
  <si>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</si>
  <si>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</si>
  <si>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</si>
  <si>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</si>
  <si>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</si>
  <si>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</si>
  <si>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</si>
  <si>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</si>
  <si>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</si>
  <si>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</si>
  <si>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</si>
  <si>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</si>
  <si>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</si>
  <si>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</si>
  <si>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</si>
  <si>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</si>
  <si>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</si>
  <si>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</si>
  <si>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</si>
  <si>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</si>
  <si>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</si>
  <si>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</si>
  <si>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</si>
  <si>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</si>
  <si>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</si>
  <si>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</si>
  <si>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</si>
  <si>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</si>
  <si>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</si>
  <si>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</si>
  <si>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</si>
  <si>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</si>
  <si>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</si>
  <si>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</si>
  <si>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</si>
  <si>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</si>
  <si>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</si>
  <si>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</si>
  <si>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</si>
  <si>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</si>
  <si>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</si>
  <si>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</si>
  <si>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</si>
  <si>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</si>
  <si>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</si>
  <si>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</si>
  <si>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</si>
  <si>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</si>
  <si>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</si>
  <si>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</si>
  <si>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</si>
  <si>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</si>
  <si>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</si>
  <si>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</si>
  <si>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</si>
  <si>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</si>
  <si>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</si>
  <si>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</si>
  <si>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</si>
  <si>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</si>
  <si>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</si>
  <si>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</si>
  <si>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</si>
  <si>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</si>
  <si>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</si>
  <si>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</si>
  <si>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</si>
  <si>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</si>
  <si>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</si>
  <si>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</si>
  <si>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</si>
  <si>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</si>
  <si>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</si>
  <si>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</si>
  <si>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</si>
  <si>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</si>
  <si>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</si>
  <si>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</si>
  <si>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</si>
  <si>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</si>
  <si>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</si>
  <si>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</si>
  <si>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</si>
  <si>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</si>
  <si>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</si>
  <si>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</si>
  <si>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</si>
  <si>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</si>
  <si>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</si>
  <si>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</si>
  <si>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</si>
  <si>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</si>
  <si>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</si>
  <si>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</si>
  <si>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</si>
  <si>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</si>
  <si>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</si>
  <si>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</si>
  <si>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</si>
  <si>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</si>
  <si>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</si>
  <si>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</si>
  <si>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</si>
  <si>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</si>
  <si>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</si>
  <si>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</si>
  <si>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</si>
  <si>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</si>
  <si>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</si>
  <si>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</si>
  <si>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</si>
  <si>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</si>
  <si>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</si>
  <si>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</si>
  <si>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</si>
  <si>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</si>
  <si>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</si>
  <si>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</si>
  <si>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</si>
  <si>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</si>
  <si>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</si>
  <si>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</si>
  <si>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</si>
  <si>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</si>
  <si>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</si>
  <si>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</si>
  <si>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</si>
  <si>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</si>
  <si>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</si>
  <si>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</si>
  <si>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</si>
  <si>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</si>
  <si>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</si>
  <si>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</si>
  <si>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</si>
  <si>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</si>
  <si>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</si>
  <si>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</si>
  <si>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</si>
  <si>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</si>
  <si>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</si>
  <si>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</si>
  <si>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</si>
  <si>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</si>
  <si>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</si>
  <si>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</si>
  <si>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</si>
  <si>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</si>
  <si>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</si>
  <si>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</si>
  <si>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</si>
  <si>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</si>
  <si>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</si>
  <si>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</si>
  <si>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</si>
  <si>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</si>
  <si>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</si>
  <si>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</si>
  <si>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</si>
  <si>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</si>
  <si>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</si>
  <si>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</si>
  <si>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</si>
  <si>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</si>
  <si>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</si>
  <si>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</si>
  <si>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</si>
  <si>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</si>
  <si>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</si>
  <si>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</si>
  <si>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</si>
  <si>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</si>
  <si>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</si>
  <si>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</si>
  <si>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</si>
  <si>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</si>
  <si>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</si>
  <si>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</si>
  <si>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</si>
  <si>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</si>
  <si>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</si>
  <si>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</si>
  <si>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</si>
  <si>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</si>
  <si>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</si>
  <si>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</si>
  <si>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</si>
  <si>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</si>
  <si>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</si>
  <si>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</si>
  <si>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</si>
  <si>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</si>
  <si>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</si>
  <si>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</si>
  <si>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</si>
  <si>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</si>
  <si>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</si>
  <si>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</si>
  <si>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</si>
  <si>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</si>
  <si>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</si>
  <si>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</si>
  <si>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</si>
  <si>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</si>
  <si>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</si>
  <si>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</si>
  <si>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</si>
  <si>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</si>
  <si>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</si>
  <si>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</si>
  <si>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</si>
  <si>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</si>
  <si>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</si>
  <si>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</si>
  <si>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</si>
  <si>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</si>
  <si>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</si>
  <si>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</si>
  <si>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</si>
  <si>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</si>
  <si>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</si>
  <si>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</si>
  <si>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</si>
  <si>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</si>
  <si>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</si>
  <si>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</si>
  <si>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</si>
  <si>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</si>
  <si>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</si>
  <si>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</si>
  <si>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</si>
  <si>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</si>
  <si>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</si>
  <si>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</si>
  <si>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</si>
  <si>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</si>
  <si>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</si>
  <si>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</si>
  <si>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</si>
  <si>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</si>
  <si>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</si>
  <si>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</si>
  <si>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</si>
  <si>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</si>
  <si>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</si>
  <si>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</si>
  <si>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</si>
  <si>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</si>
  <si>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</si>
  <si>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</si>
  <si>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</si>
  <si>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</si>
  <si>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</si>
  <si>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</si>
  <si>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</si>
  <si>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</si>
  <si>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</si>
  <si>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</si>
  <si>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</si>
  <si>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</si>
  <si>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</si>
  <si>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</si>
  <si>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</si>
  <si>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</si>
  <si>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</si>
  <si>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</si>
  <si>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</si>
  <si>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</si>
  <si>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</si>
  <si>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</si>
  <si>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</si>
  <si>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</si>
  <si>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</si>
  <si>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</si>
  <si>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</si>
  <si>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</si>
  <si>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</si>
  <si>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</si>
  <si>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</si>
  <si>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</si>
  <si>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</si>
  <si>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</si>
  <si>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</si>
  <si>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</si>
  <si>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</si>
  <si>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</si>
  <si>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</si>
  <si>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</si>
  <si>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</si>
  <si>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</si>
  <si>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</si>
  <si>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</si>
  <si>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</si>
  <si>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</si>
  <si>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</si>
  <si>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</si>
  <si>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</si>
  <si>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</si>
  <si>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</si>
  <si>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</si>
  <si>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</si>
  <si>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</si>
  <si>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</si>
  <si>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</si>
  <si>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</si>
  <si>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</si>
  <si>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</si>
  <si>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</si>
  <si>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</si>
  <si>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</si>
  <si>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</si>
  <si>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</si>
  <si>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</si>
  <si>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</si>
  <si>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</si>
  <si>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</si>
  <si>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</si>
  <si>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</si>
  <si>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</si>
  <si>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</si>
  <si>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</si>
  <si>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</si>
  <si>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</si>
  <si>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</si>
  <si>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</si>
  <si>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</si>
  <si>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</si>
  <si>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</si>
  <si>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</si>
  <si>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</si>
  <si>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</si>
  <si>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</si>
  <si>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</si>
  <si>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</si>
  <si>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</si>
  <si>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</si>
  <si>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</si>
  <si>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</si>
  <si>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</si>
  <si>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</si>
  <si>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</si>
  <si>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</si>
  <si>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</si>
  <si>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</si>
  <si>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</si>
  <si>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</si>
  <si>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</si>
  <si>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</si>
  <si>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</si>
  <si>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</si>
  <si>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</si>
  <si>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</si>
  <si>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</si>
  <si>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</si>
  <si>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</si>
  <si>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</si>
  <si>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</si>
  <si>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</si>
  <si>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</si>
  <si>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</si>
  <si>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</si>
  <si>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</si>
  <si>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</si>
  <si>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</si>
  <si>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</si>
  <si>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</si>
  <si>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</si>
  <si>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</si>
  <si>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</si>
  <si>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</si>
  <si>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</si>
  <si>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</si>
  <si>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</si>
  <si>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</si>
  <si>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</si>
  <si>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</si>
  <si>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</si>
  <si>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</si>
  <si>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</si>
  <si>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</si>
  <si>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</si>
  <si>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</si>
  <si>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</si>
  <si>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</si>
  <si>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</si>
  <si>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</si>
  <si>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</si>
  <si>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</si>
  <si>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</si>
  <si>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</si>
  <si>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</si>
  <si>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</si>
  <si>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</si>
  <si>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</si>
  <si>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</si>
  <si>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</si>
  <si>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</si>
  <si>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</si>
  <si>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</si>
  <si>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</si>
  <si>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</si>
  <si>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</si>
  <si>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</si>
  <si>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</si>
  <si>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</si>
  <si>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</si>
  <si>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</si>
  <si>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</si>
  <si>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</si>
  <si>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</si>
  <si>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</si>
  <si>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</si>
  <si>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</si>
  <si>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</si>
  <si>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</si>
  <si>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</si>
  <si>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</si>
  <si>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</si>
  <si>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</si>
  <si>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</si>
  <si>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</si>
  <si>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</si>
  <si>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</si>
  <si>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</si>
  <si>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</si>
  <si>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</si>
  <si>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</si>
  <si>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</si>
  <si>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</si>
  <si>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</si>
  <si>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</si>
  <si>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</si>
  <si>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</si>
  <si>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</si>
  <si>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</si>
  <si>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</si>
  <si>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</si>
  <si>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</si>
  <si>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</si>
  <si>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</si>
  <si>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</si>
  <si>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</si>
  <si>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</si>
  <si>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</si>
  <si>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</si>
  <si>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</si>
  <si>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</si>
  <si>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</si>
  <si>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</si>
  <si>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</si>
  <si>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</si>
  <si>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</si>
  <si>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</si>
  <si>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</si>
  <si>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</si>
  <si>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</si>
  <si>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</si>
  <si>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</si>
  <si>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</si>
  <si>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</si>
  <si>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</si>
  <si>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</si>
  <si>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</si>
  <si>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</si>
  <si>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</si>
  <si>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</si>
  <si>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</si>
  <si>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</si>
  <si>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</si>
  <si>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</si>
  <si>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</si>
  <si>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</si>
  <si>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</si>
  <si>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</si>
  <si>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</si>
  <si>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</si>
  <si>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</si>
  <si>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</si>
  <si>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</si>
  <si>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</si>
  <si>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</si>
  <si>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</si>
  <si>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</si>
  <si>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</si>
  <si>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</si>
  <si>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</si>
  <si>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</si>
  <si>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</si>
  <si>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</si>
  <si>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</si>
  <si>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</si>
  <si>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</si>
  <si>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</si>
  <si>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</si>
  <si>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</si>
  <si>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</si>
  <si>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</si>
  <si>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</si>
  <si>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</si>
  <si>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</si>
  <si>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</si>
  <si>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</si>
  <si>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</si>
  <si>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</si>
  <si>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</si>
  <si>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</si>
  <si>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</si>
  <si>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</si>
  <si>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</si>
  <si>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</si>
  <si>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</si>
  <si>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</si>
  <si>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</si>
  <si>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</si>
  <si>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</si>
  <si>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</si>
  <si>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</si>
  <si>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</si>
  <si>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</si>
  <si>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</si>
  <si>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</si>
  <si>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</si>
  <si>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</si>
  <si>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</si>
  <si>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</si>
  <si>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</si>
  <si>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</si>
  <si>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</si>
  <si>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</si>
  <si>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</si>
  <si>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</si>
  <si>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</si>
  <si>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</si>
  <si>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</si>
  <si>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</si>
  <si>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</si>
  <si>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</si>
  <si>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</si>
  <si>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</si>
  <si>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</si>
  <si>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</si>
  <si>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</si>
  <si>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</si>
  <si>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</si>
  <si>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</si>
  <si>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</si>
  <si>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</si>
  <si>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</si>
  <si>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</si>
  <si>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</si>
  <si>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</si>
  <si>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</si>
  <si>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</si>
  <si>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</si>
  <si>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</si>
  <si>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</si>
  <si>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</si>
  <si>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</si>
  <si>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</si>
  <si>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</si>
  <si>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</si>
  <si>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</si>
  <si>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</si>
  <si>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</si>
  <si>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</si>
  <si>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</si>
  <si>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</si>
  <si>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</si>
  <si>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</si>
  <si>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</si>
  <si>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</si>
  <si>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</si>
  <si>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</si>
  <si>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</si>
  <si>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</si>
  <si>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</si>
  <si>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</si>
  <si>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</si>
  <si>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</si>
  <si>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</si>
  <si>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</si>
  <si>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</si>
  <si>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</si>
  <si>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</si>
  <si>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</si>
  <si>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</si>
  <si>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</si>
  <si>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</si>
  <si>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</si>
  <si>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</si>
  <si>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</si>
  <si>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</si>
  <si>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</si>
  <si>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</si>
  <si>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</si>
  <si>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</si>
  <si>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</si>
  <si>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</si>
  <si>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</si>
  <si>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</si>
  <si>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</si>
  <si>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</si>
  <si>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</si>
  <si>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</si>
  <si>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</si>
  <si>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</si>
  <si>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</si>
  <si>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</si>
  <si>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</si>
  <si>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</si>
  <si>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</si>
  <si>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</si>
  <si>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</si>
  <si>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</si>
  <si>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</si>
  <si>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</si>
  <si>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</si>
  <si>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</si>
  <si>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</si>
  <si>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</si>
  <si>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</si>
  <si>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</si>
  <si>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</si>
  <si>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</si>
  <si>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</si>
  <si>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</si>
  <si>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</si>
  <si>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</si>
  <si>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</si>
  <si>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</si>
  <si>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</si>
  <si>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</si>
  <si>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</si>
  <si>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</si>
  <si>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</si>
  <si>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</si>
  <si>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</si>
  <si>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</si>
  <si>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</si>
  <si>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</si>
  <si>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</si>
  <si>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</si>
  <si>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</si>
  <si>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</si>
  <si>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</si>
  <si>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</si>
  <si>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</si>
  <si>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</si>
  <si>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</si>
  <si>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</si>
  <si>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</si>
  <si>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</si>
  <si>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</si>
  <si>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</si>
  <si>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</si>
  <si>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</si>
  <si>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</si>
  <si>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</si>
  <si>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</si>
  <si>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</si>
  <si>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</si>
  <si>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</si>
  <si>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</si>
  <si>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</si>
  <si>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</si>
  <si>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</si>
  <si>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</si>
  <si>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</si>
  <si>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</si>
  <si>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</si>
  <si>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</si>
  <si>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</si>
  <si>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</si>
  <si>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</si>
  <si>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</si>
  <si>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</si>
  <si>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</si>
  <si>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</si>
  <si>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</si>
  <si>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</si>
  <si>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</si>
  <si>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</si>
  <si>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</si>
  <si>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</si>
  <si>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</si>
  <si>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</si>
  <si>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</si>
  <si>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</si>
  <si>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</si>
  <si>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</si>
  <si>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</si>
  <si>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</si>
  <si>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</si>
  <si>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</si>
  <si>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</si>
  <si>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</si>
  <si>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</si>
  <si>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</si>
  <si>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</si>
  <si>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</si>
  <si>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</si>
  <si>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</si>
  <si>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</si>
  <si>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</si>
  <si>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</si>
  <si>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</si>
  <si>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</si>
  <si>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</si>
  <si>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</si>
  <si>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</si>
  <si>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</si>
  <si>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</si>
  <si>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</si>
  <si>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</si>
  <si>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</si>
  <si>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</si>
  <si>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</si>
  <si>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</si>
  <si>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</si>
  <si>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</si>
  <si>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</si>
  <si>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</si>
  <si>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</si>
  <si>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</si>
  <si>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</si>
  <si>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</si>
  <si>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</si>
  <si>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</si>
  <si>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</si>
  <si>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</si>
  <si>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</si>
  <si>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</si>
  <si>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</si>
  <si>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</si>
  <si>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</si>
  <si>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</si>
  <si>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</si>
  <si>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</si>
  <si>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</si>
  <si>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</si>
  <si>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</si>
  <si>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</si>
  <si>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</si>
  <si>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</si>
  <si>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</si>
  <si>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</si>
  <si>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</si>
  <si>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</si>
  <si>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</si>
  <si>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</si>
  <si>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</si>
  <si>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</si>
  <si>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</si>
  <si>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</si>
  <si>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</si>
  <si>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</si>
  <si>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</si>
  <si>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</si>
  <si>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</si>
  <si>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</si>
  <si>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</si>
  <si>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</si>
  <si>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</si>
  <si>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</si>
  <si>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</si>
  <si>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</si>
  <si>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</si>
  <si>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</si>
  <si>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</si>
  <si>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</si>
  <si>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</si>
  <si>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</si>
  <si>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</si>
  <si>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</si>
  <si>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</si>
  <si>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</si>
  <si>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</si>
  <si>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</si>
  <si>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</si>
  <si>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</si>
  <si>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</si>
  <si>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</si>
  <si>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</si>
  <si>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</si>
  <si>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</si>
  <si>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</si>
  <si>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</si>
  <si>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</si>
  <si>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</si>
  <si>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</si>
  <si>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</si>
  <si>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</si>
  <si>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</si>
  <si>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</si>
  <si>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</si>
  <si>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</si>
  <si>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</si>
  <si>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</si>
  <si>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</si>
  <si>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</si>
  <si>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</si>
  <si>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</si>
  <si>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</si>
  <si>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</si>
  <si>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</si>
  <si>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</si>
  <si>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</si>
  <si>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</si>
  <si>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</si>
  <si>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</si>
  <si>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</si>
  <si>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</si>
  <si>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</si>
  <si>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</si>
  <si>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</si>
  <si>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</si>
  <si>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</si>
  <si>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</si>
  <si>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</si>
  <si>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</si>
  <si>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</si>
  <si>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</si>
  <si>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</si>
  <si>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</si>
  <si>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</si>
  <si>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</si>
  <si>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</si>
  <si>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</si>
  <si>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</si>
  <si>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</si>
  <si>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</si>
  <si>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</si>
  <si>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</si>
  <si>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</si>
  <si>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</si>
  <si>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</si>
  <si>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</si>
  <si>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</si>
  <si>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</si>
  <si>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</si>
  <si>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</si>
  <si>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</si>
  <si>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</si>
  <si>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</si>
  <si>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</si>
  <si>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</si>
  <si>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</si>
  <si>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</si>
  <si>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</si>
  <si>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</si>
  <si>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</si>
  <si>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</si>
  <si>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</si>
  <si>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</si>
  <si>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</si>
  <si>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</si>
  <si>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</si>
  <si>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</si>
  <si>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</si>
  <si>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</si>
  <si>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</si>
  <si>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</si>
  <si>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</si>
  <si>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</si>
  <si>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</si>
  <si>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</si>
  <si>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</si>
  <si>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</si>
  <si>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</si>
  <si>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</si>
  <si>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</si>
  <si>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</si>
  <si>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</si>
  <si>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</si>
  <si>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</si>
  <si>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</si>
  <si>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</si>
  <si>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</si>
  <si>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</si>
  <si>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</si>
  <si>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</si>
  <si>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</si>
  <si>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</si>
  <si>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</si>
  <si>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</si>
  <si>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</si>
  <si>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</si>
  <si>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</si>
  <si>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</si>
  <si>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</si>
  <si>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</si>
  <si>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</si>
  <si>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</si>
  <si>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</si>
  <si>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</si>
  <si>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</si>
  <si>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</si>
  <si>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</si>
  <si>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</si>
  <si>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</si>
  <si>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</si>
  <si>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</si>
  <si>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</si>
  <si>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</si>
  <si>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</si>
  <si>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</si>
  <si>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</si>
  <si>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</si>
  <si>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</si>
  <si>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</si>
  <si>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</si>
  <si>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</si>
  <si>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</si>
  <si>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</si>
  <si>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</si>
  <si>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</si>
  <si>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</si>
  <si>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</si>
  <si>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</si>
  <si>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</si>
  <si>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</si>
  <si>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</si>
  <si>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</si>
  <si>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</si>
  <si>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</si>
  <si>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</si>
  <si>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</si>
  <si>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</si>
  <si>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</si>
  <si>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</si>
  <si>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</si>
  <si>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</si>
  <si>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</si>
  <si>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</si>
  <si>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</si>
  <si>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</si>
  <si>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</si>
  <si>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</si>
  <si>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</si>
  <si>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</si>
  <si>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</si>
  <si>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</si>
  <si>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</si>
  <si>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</si>
  <si>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</si>
  <si>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</si>
  <si>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</si>
  <si>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</si>
  <si>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</si>
  <si>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</si>
  <si>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</si>
  <si>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</si>
  <si>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</si>
  <si>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</si>
  <si>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</si>
  <si>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</si>
  <si>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</si>
  <si>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</si>
  <si>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</si>
  <si>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</si>
  <si>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</si>
  <si>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</si>
  <si>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</si>
  <si>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</si>
  <si>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</si>
  <si>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</si>
  <si>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</si>
  <si>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</si>
  <si>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</si>
  <si>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</si>
  <si>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</si>
  <si>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</si>
  <si>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</si>
  <si>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</si>
  <si>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</si>
  <si>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</si>
  <si>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</si>
  <si>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</si>
  <si>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</si>
  <si>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</si>
  <si>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</si>
  <si>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</si>
  <si>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</si>
  <si>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</si>
  <si>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</si>
  <si>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</si>
  <si>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</si>
  <si>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</si>
  <si>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</si>
  <si>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</si>
  <si>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</si>
  <si>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</si>
  <si>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</si>
  <si>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</si>
  <si>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</si>
  <si>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</si>
  <si>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</si>
  <si>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</si>
  <si>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</si>
  <si>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</si>
  <si>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</si>
  <si>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</si>
  <si>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</si>
  <si>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</si>
  <si>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</si>
  <si>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</si>
  <si>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</si>
  <si>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</si>
  <si>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</si>
  <si>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</si>
  <si>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</si>
  <si>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</si>
  <si>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</si>
  <si>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</si>
  <si>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</si>
  <si>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</si>
  <si>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</si>
  <si>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</si>
  <si>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</si>
  <si>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</si>
  <si>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</si>
  <si>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</si>
  <si>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</si>
  <si>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</si>
  <si>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</si>
  <si>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</si>
  <si>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</si>
  <si>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</si>
  <si>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</si>
  <si>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</si>
  <si>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</si>
  <si>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</si>
  <si>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</si>
  <si>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</si>
  <si>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</si>
  <si>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</si>
  <si>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</si>
  <si>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</si>
  <si>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</si>
  <si>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</si>
  <si>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</si>
  <si>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</si>
  <si>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</si>
  <si>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</si>
  <si>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</si>
  <si>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</si>
  <si>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</si>
  <si>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</si>
  <si>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</si>
  <si>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</si>
  <si>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</si>
  <si>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</si>
  <si>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</si>
  <si>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</si>
  <si>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</si>
  <si>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</si>
  <si>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</si>
  <si>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</si>
  <si>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</si>
  <si>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</si>
  <si>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</si>
  <si>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</si>
  <si>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</si>
  <si>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</si>
  <si>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</si>
  <si>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</si>
  <si>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</si>
  <si>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</si>
  <si>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</si>
  <si>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</si>
  <si>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</si>
  <si>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</si>
  <si>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</si>
  <si>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</si>
  <si>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</si>
  <si>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</si>
  <si>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</si>
  <si>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</si>
  <si>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</si>
  <si>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</si>
  <si>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</si>
  <si>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</si>
  <si>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</si>
  <si>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</si>
  <si>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</si>
  <si>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</si>
  <si>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</si>
  <si>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</si>
  <si>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</si>
  <si>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</si>
  <si>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</si>
  <si>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</si>
  <si>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</si>
  <si>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</si>
  <si>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</si>
  <si>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</si>
  <si>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</si>
  <si>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</si>
  <si>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</si>
  <si>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</si>
  <si>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</si>
  <si>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</si>
  <si>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</si>
  <si>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</si>
  <si>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</si>
  <si>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</si>
  <si>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</si>
  <si>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</si>
  <si>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</si>
  <si>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</si>
  <si>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</si>
  <si>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</si>
  <si>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</si>
  <si>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</si>
  <si>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</si>
  <si>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</si>
  <si>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</si>
  <si>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</si>
  <si>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</si>
  <si>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</si>
  <si>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</si>
  <si>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</si>
  <si>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</si>
  <si>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</si>
  <si>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</si>
  <si>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</si>
  <si>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</si>
  <si>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</si>
  <si>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</si>
  <si>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</si>
  <si>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</si>
  <si>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</si>
  <si>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</si>
  <si>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</si>
  <si>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</si>
  <si>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</si>
  <si>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</si>
  <si>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</si>
  <si>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</si>
  <si>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</si>
  <si>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</si>
  <si>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</si>
  <si>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</si>
  <si>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</si>
  <si>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</si>
  <si>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</si>
  <si>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</si>
  <si>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</si>
  <si>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</si>
  <si>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</si>
  <si>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</si>
  <si>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</si>
  <si>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</si>
  <si>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</si>
  <si>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</si>
  <si>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</si>
  <si>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</si>
  <si>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</si>
  <si>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</si>
  <si>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</si>
  <si>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</si>
  <si>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</si>
  <si>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</si>
  <si>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</si>
  <si>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</si>
  <si>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</si>
  <si>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</si>
  <si>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</si>
  <si>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</si>
  <si>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</si>
  <si>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</si>
  <si>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</si>
  <si>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</si>
  <si>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</si>
  <si>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</si>
  <si>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</si>
  <si>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</si>
  <si>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</si>
  <si>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</si>
  <si>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</si>
  <si>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</si>
  <si>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</si>
  <si>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</si>
  <si>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</si>
  <si>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</si>
  <si>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</si>
  <si>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</si>
  <si>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</si>
  <si>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</si>
  <si>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</si>
  <si>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</si>
  <si>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</si>
  <si>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</si>
  <si>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</si>
  <si>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</si>
  <si>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</si>
  <si>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</si>
  <si>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</si>
  <si>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</si>
  <si>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</si>
  <si>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</si>
  <si>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</si>
  <si>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</si>
  <si>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</si>
  <si>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</si>
  <si>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</si>
  <si>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</si>
  <si>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</si>
  <si>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</si>
  <si>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</si>
  <si>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</si>
  <si>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</si>
  <si>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</si>
  <si>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</si>
  <si>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</si>
  <si>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</si>
  <si>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</si>
  <si>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</si>
  <si>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</si>
  <si>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</si>
  <si>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</si>
  <si>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</si>
  <si>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</si>
  <si>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</si>
  <si>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</si>
  <si>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</si>
  <si>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</si>
  <si>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</si>
  <si>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</si>
  <si>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</si>
  <si>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</si>
  <si>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</si>
  <si>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</si>
  <si>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</si>
  <si>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</si>
  <si>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</si>
  <si>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</si>
  <si>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</si>
  <si>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</si>
  <si>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</si>
  <si>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</si>
  <si>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</si>
  <si>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</si>
  <si>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</si>
  <si>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</si>
  <si>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</si>
  <si>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</si>
  <si>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</si>
  <si>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</si>
  <si>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</si>
  <si>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</si>
  <si>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</si>
  <si>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</si>
  <si>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</si>
  <si>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</si>
  <si>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</si>
  <si>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</si>
  <si>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</si>
  <si>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</si>
  <si>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</si>
  <si>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</si>
  <si>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</si>
  <si>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</si>
  <si>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</si>
  <si>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</si>
  <si>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</si>
  <si>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</si>
  <si>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</si>
  <si>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</si>
  <si>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</si>
  <si>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</si>
  <si>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</si>
  <si>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</si>
  <si>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</si>
  <si>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</si>
  <si>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</si>
  <si>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</si>
  <si>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</si>
  <si>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</si>
  <si>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</si>
  <si>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</si>
  <si>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</si>
  <si>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</si>
  <si>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</si>
  <si>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</si>
  <si>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</si>
  <si>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</si>
  <si>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</si>
  <si>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</si>
  <si>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</si>
  <si>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</si>
  <si>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</si>
  <si>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</si>
  <si>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</si>
  <si>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</si>
  <si>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</si>
  <si>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</si>
  <si>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</si>
  <si>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</si>
  <si>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</si>
  <si>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</si>
  <si>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</si>
  <si>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</si>
  <si>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</si>
  <si>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</si>
  <si>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</si>
  <si>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</si>
  <si>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</si>
  <si>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</si>
  <si>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</si>
  <si>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</si>
  <si>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</si>
  <si>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</si>
  <si>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</si>
  <si>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</si>
  <si>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</si>
  <si>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</si>
  <si>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</si>
  <si>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</si>
  <si>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</si>
  <si>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</si>
  <si>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</si>
  <si>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</si>
  <si>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</si>
  <si>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</si>
  <si>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</si>
  <si>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</si>
  <si>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</si>
  <si>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</si>
  <si>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</si>
  <si>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</si>
  <si>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</si>
  <si>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</si>
  <si>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</si>
  <si>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</si>
  <si>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</si>
  <si>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</si>
  <si>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</si>
  <si>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</si>
  <si>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</si>
  <si>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</si>
  <si>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</si>
  <si>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</si>
  <si>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</si>
  <si>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</si>
  <si>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</si>
  <si>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</si>
  <si>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</si>
  <si>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</si>
  <si>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</si>
  <si>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</si>
  <si>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</si>
  <si>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</si>
  <si>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</si>
  <si>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</si>
  <si>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</si>
  <si>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</si>
  <si>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</si>
  <si>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</si>
  <si>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</si>
  <si>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</si>
  <si>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</si>
  <si>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</si>
  <si>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</si>
  <si>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</si>
  <si>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</si>
  <si>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</si>
  <si>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</si>
  <si>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</si>
  <si>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</si>
  <si>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</si>
  <si>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</si>
  <si>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</si>
  <si>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</si>
  <si>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</si>
  <si>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</si>
  <si>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</si>
  <si>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</si>
  <si>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</si>
  <si>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</si>
  <si>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</si>
  <si>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</si>
  <si>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</si>
  <si>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</si>
  <si>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</si>
  <si>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</si>
  <si>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</si>
  <si>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</si>
  <si>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</si>
  <si>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</si>
  <si>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</si>
  <si>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</si>
  <si>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</si>
  <si>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</si>
  <si>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</si>
  <si>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</si>
  <si>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</si>
  <si>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</si>
  <si>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</si>
  <si>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</si>
  <si>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</si>
  <si>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</si>
  <si>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</si>
  <si>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</si>
  <si>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</si>
  <si>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</si>
  <si>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</si>
  <si>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</si>
  <si>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</si>
  <si>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</si>
  <si>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</si>
  <si>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</si>
  <si>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</si>
  <si>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</si>
  <si>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</si>
  <si>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</si>
  <si>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</si>
  <si>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</si>
  <si>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</si>
  <si>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</si>
  <si>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</si>
  <si>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</si>
  <si>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</si>
  <si>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</si>
  <si>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</si>
  <si>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</si>
  <si>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</si>
  <si>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</si>
  <si>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</si>
  <si>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</si>
  <si>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</si>
  <si>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</si>
  <si>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</si>
  <si>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</si>
  <si>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</si>
  <si>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</si>
  <si>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</si>
  <si>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</si>
  <si>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</si>
  <si>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</si>
  <si>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</si>
  <si>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</si>
  <si>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</si>
  <si>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</si>
  <si>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</si>
  <si>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</si>
  <si>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</si>
  <si>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</si>
  <si>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</si>
  <si>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</si>
  <si>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</si>
  <si>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</si>
  <si>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</si>
  <si>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</si>
  <si>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</si>
  <si>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</si>
  <si>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</si>
  <si>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</si>
  <si>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</si>
  <si>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</si>
  <si>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</si>
  <si>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</si>
  <si>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</si>
  <si>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</si>
  <si>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</si>
  <si>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</si>
  <si>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</si>
  <si>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</si>
  <si>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</si>
  <si>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</si>
  <si>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</si>
  <si>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</si>
  <si>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</si>
  <si>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</si>
  <si>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</si>
  <si>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</si>
  <si>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</si>
  <si>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</si>
  <si>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</si>
  <si>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</si>
  <si>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</si>
  <si>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</si>
  <si>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</si>
  <si>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</si>
  <si>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</si>
  <si>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</si>
  <si>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</si>
  <si>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</si>
  <si>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</si>
  <si>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</si>
  <si>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</si>
  <si>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</si>
  <si>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</si>
  <si>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</si>
  <si>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</si>
  <si>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</si>
  <si>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</si>
  <si>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</si>
  <si>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</si>
  <si>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</si>
  <si>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</si>
  <si>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</si>
  <si>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</si>
  <si>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</si>
  <si>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</si>
  <si>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</si>
  <si>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</si>
  <si>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</si>
  <si>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</si>
  <si>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</si>
  <si>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</si>
  <si>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</si>
  <si>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</si>
  <si>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</si>
  <si>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</si>
  <si>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</si>
  <si>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</si>
  <si>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</si>
  <si>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</si>
  <si>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</si>
  <si>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</si>
  <si>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</si>
  <si>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</si>
  <si>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</si>
  <si>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</si>
  <si>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</si>
  <si>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</si>
  <si>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</si>
  <si>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</si>
  <si>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</si>
  <si>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</si>
  <si>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</si>
  <si>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</si>
  <si>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</si>
  <si>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</si>
  <si>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</si>
  <si>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</si>
  <si>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</si>
  <si>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</si>
  <si>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</si>
  <si>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</si>
  <si>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</si>
  <si>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</si>
  <si>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</si>
  <si>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</si>
  <si>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</si>
  <si>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</si>
  <si>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</si>
  <si>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</si>
  <si>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</si>
  <si>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</si>
  <si>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</si>
  <si>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</si>
  <si>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</si>
  <si>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</si>
  <si>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</si>
  <si>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</si>
  <si>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</si>
  <si>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</si>
  <si>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</si>
  <si>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</si>
  <si>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</si>
  <si>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</si>
  <si>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</si>
  <si>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</si>
  <si>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</si>
  <si>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</si>
  <si>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</si>
  <si>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</si>
  <si>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</si>
  <si>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</si>
  <si>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</si>
  <si>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</si>
  <si>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</si>
  <si>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</si>
  <si>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</si>
  <si>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</si>
  <si>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</si>
  <si>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</si>
  <si>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</si>
  <si>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</si>
  <si>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</si>
  <si>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</si>
  <si>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</si>
  <si>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</si>
  <si>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</si>
  <si>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</si>
  <si>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</si>
  <si>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</si>
  <si>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</si>
  <si>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</si>
  <si>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</si>
  <si>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</si>
  <si>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</si>
  <si>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</si>
  <si>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</si>
  <si>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</si>
  <si>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</si>
  <si>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</si>
  <si>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</si>
  <si>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</si>
  <si>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</si>
  <si>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</si>
  <si>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</si>
  <si>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</si>
  <si>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</si>
  <si>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</si>
  <si>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</si>
  <si>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</si>
  <si>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</si>
  <si>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</si>
  <si>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</si>
  <si>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</si>
  <si>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</si>
  <si>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</si>
  <si>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</si>
  <si>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</si>
  <si>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</si>
  <si>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</si>
  <si>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</si>
  <si>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</si>
  <si>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</si>
  <si>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</si>
  <si>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</si>
  <si>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</si>
  <si>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</si>
  <si>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</si>
  <si>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</si>
  <si>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</si>
  <si>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</si>
  <si>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</si>
  <si>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</si>
  <si>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</si>
  <si>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</si>
  <si>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</si>
  <si>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</si>
  <si>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</si>
  <si>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</si>
  <si>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</si>
  <si>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</si>
  <si>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</si>
  <si>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</si>
  <si>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</si>
  <si>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</si>
  <si>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</si>
  <si>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</si>
  <si>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</si>
  <si>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</si>
  <si>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</si>
  <si>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</si>
  <si>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</si>
  <si>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</si>
  <si>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</si>
  <si>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</si>
  <si>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</si>
  <si>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</si>
  <si>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</si>
  <si>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</si>
  <si>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</si>
  <si>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</si>
  <si>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</si>
  <si>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</si>
  <si>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</si>
  <si>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</si>
  <si>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</si>
  <si>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</si>
  <si>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</si>
  <si>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</si>
  <si>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</si>
  <si>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</si>
  <si>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</si>
  <si>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</si>
  <si>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</si>
  <si>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</si>
  <si>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</si>
  <si>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</si>
  <si>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</si>
  <si>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</si>
  <si>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</si>
  <si>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</si>
  <si>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</si>
  <si>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</si>
  <si>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</si>
  <si>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</si>
  <si>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</si>
  <si>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</si>
  <si>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</si>
  <si>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</si>
  <si>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</si>
  <si>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</si>
  <si>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</si>
  <si>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</si>
  <si>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</si>
  <si>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</si>
  <si>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</si>
  <si>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</si>
  <si>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</si>
  <si>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</si>
  <si>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</si>
  <si>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</si>
  <si>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</si>
  <si>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</si>
  <si>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</si>
  <si>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</si>
  <si>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</si>
  <si>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</si>
  <si>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</si>
  <si>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</si>
  <si>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</si>
  <si>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</si>
  <si>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</si>
  <si>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</si>
  <si>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</si>
  <si>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</si>
  <si>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</si>
  <si>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</si>
  <si>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</si>
  <si>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</si>
  <si>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</si>
  <si>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</si>
  <si>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</si>
  <si>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</si>
  <si>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</si>
  <si>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</si>
  <si>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</si>
  <si>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</si>
  <si>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</si>
  <si>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</si>
  <si>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</si>
  <si>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</si>
  <si>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</si>
  <si>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</si>
  <si>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</si>
  <si>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</si>
  <si>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</si>
  <si>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</si>
  <si>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</si>
  <si>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</si>
  <si>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</si>
  <si>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</si>
  <si>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</si>
  <si>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</si>
  <si>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</si>
  <si>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</si>
  <si>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</si>
  <si>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</si>
  <si>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</si>
  <si>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</si>
  <si>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</si>
  <si>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</si>
  <si>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</si>
  <si>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</si>
  <si>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</si>
  <si>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</si>
  <si>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</si>
  <si>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</si>
  <si>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</si>
  <si>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</si>
  <si>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</si>
  <si>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</si>
  <si>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</si>
  <si>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</si>
  <si>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</si>
  <si>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</si>
  <si>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</si>
  <si>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</si>
  <si>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</si>
  <si>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</si>
  <si>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</si>
  <si>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</si>
  <si>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</si>
  <si>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</si>
  <si>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</si>
  <si>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</si>
  <si>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</si>
  <si>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</si>
  <si>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</si>
  <si>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</si>
  <si>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</si>
  <si>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</si>
  <si>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</si>
  <si>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</si>
  <si>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</si>
  <si>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</si>
  <si>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</si>
  <si>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</si>
  <si>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</si>
  <si>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</si>
  <si>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</si>
  <si>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</si>
  <si>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</si>
  <si>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</si>
  <si>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</si>
  <si>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</si>
  <si>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</si>
  <si>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</si>
  <si>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</si>
  <si>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</si>
  <si>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</si>
  <si>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</si>
  <si>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</si>
  <si>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</si>
  <si>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</si>
  <si>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</si>
  <si>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</si>
  <si>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</si>
  <si>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</si>
  <si>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</si>
  <si>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</si>
  <si>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</si>
  <si>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</si>
  <si>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</si>
  <si>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</si>
  <si>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</si>
  <si>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</si>
  <si>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</si>
  <si>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</si>
  <si>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</si>
  <si>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</si>
  <si>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</si>
  <si>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</si>
  <si>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</si>
  <si>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</si>
  <si>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</si>
  <si>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</si>
  <si>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</si>
  <si>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</si>
  <si>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</si>
  <si>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</si>
  <si>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</si>
  <si>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</si>
  <si>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</si>
  <si>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</si>
  <si>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</si>
  <si>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</si>
  <si>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</si>
  <si>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</si>
  <si>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</si>
  <si>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</si>
  <si>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</si>
  <si>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</si>
  <si>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</si>
  <si>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</si>
  <si>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</si>
  <si>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</si>
  <si>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</si>
  <si>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</si>
  <si>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</si>
  <si>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</si>
  <si>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</si>
  <si>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</si>
  <si>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</si>
  <si>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</si>
  <si>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</si>
  <si>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</si>
  <si>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</si>
  <si>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</si>
  <si>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</si>
  <si>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</si>
  <si>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</si>
  <si>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</si>
  <si>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</si>
  <si>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</si>
  <si>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</si>
  <si>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</si>
  <si>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</si>
  <si>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</si>
  <si>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</si>
  <si>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</si>
  <si>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</si>
  <si>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</si>
  <si>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</si>
  <si>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</si>
  <si>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</si>
  <si>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</si>
  <si>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</si>
  <si>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</si>
  <si>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</si>
  <si>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</si>
  <si>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</si>
  <si>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</si>
  <si>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</si>
  <si>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</si>
  <si>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</si>
  <si>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</si>
  <si>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</si>
  <si>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</si>
  <si>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</si>
  <si>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</si>
  <si>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</si>
  <si>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</si>
  <si>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</si>
  <si>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</si>
  <si>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</si>
  <si>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</si>
  <si>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</si>
  <si>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</si>
  <si>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</si>
  <si>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</si>
  <si>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</si>
  <si>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</si>
  <si>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</si>
  <si>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</si>
  <si>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</si>
  <si>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</si>
  <si>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</si>
  <si>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</si>
  <si>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</si>
  <si>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</si>
  <si>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</si>
  <si>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</si>
  <si>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</si>
  <si>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</si>
  <si>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</si>
  <si>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</si>
  <si>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</si>
  <si>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</si>
  <si>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</si>
  <si>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</si>
  <si>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</si>
  <si>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</si>
  <si>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</si>
  <si>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</si>
  <si>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</si>
  <si>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</si>
  <si>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</si>
  <si>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</si>
  <si>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</si>
  <si>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</si>
  <si>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</si>
  <si>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</si>
  <si>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</si>
  <si>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</si>
  <si>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</si>
  <si>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</si>
  <si>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</si>
  <si>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</si>
  <si>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</si>
  <si>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</si>
  <si>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</si>
  <si>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</si>
  <si>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</si>
  <si>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</si>
  <si>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</si>
  <si>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</si>
  <si>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</si>
  <si>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</si>
  <si>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</si>
  <si>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</si>
  <si>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</si>
  <si>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</si>
  <si>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</si>
  <si>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</si>
  <si>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</si>
  <si>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</si>
  <si>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</si>
  <si>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</si>
  <si>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</si>
  <si>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</si>
  <si>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</si>
  <si>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</si>
  <si>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</si>
  <si>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</si>
  <si>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</si>
  <si>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</si>
  <si>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</si>
  <si>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</si>
  <si>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</si>
  <si>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</si>
  <si>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</si>
  <si>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</si>
  <si>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</si>
  <si>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</si>
  <si>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</si>
  <si>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</si>
  <si>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</si>
  <si>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</si>
  <si>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</si>
  <si>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</si>
  <si>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</si>
  <si>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</si>
  <si>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</si>
  <si>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</si>
  <si>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</si>
  <si>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</si>
  <si>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</si>
  <si>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</si>
  <si>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</si>
  <si>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</si>
  <si>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</si>
  <si>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</si>
  <si>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</si>
  <si>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</si>
  <si>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</si>
  <si>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</si>
  <si>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</si>
  <si>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</si>
  <si>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</si>
  <si>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</si>
  <si>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</si>
  <si>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</si>
  <si>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</si>
  <si>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</si>
  <si>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</si>
  <si>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</si>
  <si>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</si>
  <si>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</si>
  <si>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</si>
  <si>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</si>
  <si>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</si>
  <si>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</si>
  <si>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</si>
  <si>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</si>
  <si>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</si>
  <si>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</si>
  <si>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</si>
  <si>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</si>
  <si>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</si>
  <si>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</si>
  <si>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</si>
  <si>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</si>
  <si>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</si>
  <si>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</si>
  <si>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</si>
  <si>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</si>
  <si>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</si>
  <si>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</si>
  <si>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</si>
  <si>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</si>
  <si>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</si>
  <si>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</si>
  <si>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</si>
  <si>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</si>
  <si>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</si>
  <si>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</si>
  <si>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</si>
  <si>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</si>
  <si>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</si>
  <si>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</si>
  <si>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</si>
  <si>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</si>
  <si>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</si>
  <si>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</si>
  <si>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</si>
  <si>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</si>
  <si>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</si>
  <si>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</si>
  <si>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</si>
  <si>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</si>
  <si>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</si>
  <si>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</si>
  <si>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</si>
  <si>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</si>
  <si>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</si>
  <si>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</si>
  <si>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</si>
  <si>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</si>
  <si>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</si>
  <si>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</si>
  <si>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</si>
  <si>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</si>
  <si>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</si>
  <si>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</si>
  <si>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</si>
  <si>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</si>
  <si>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</si>
  <si>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</si>
  <si>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</si>
  <si>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</si>
  <si>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</si>
  <si>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</si>
  <si>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</si>
  <si>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</si>
  <si>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</si>
  <si>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</si>
  <si>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</si>
  <si>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</si>
  <si>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</si>
  <si>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</si>
  <si>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</si>
  <si>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</si>
  <si>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</si>
  <si>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</si>
  <si>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</si>
  <si>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</si>
  <si>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</si>
  <si>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</si>
  <si>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</si>
  <si>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</si>
  <si>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</si>
  <si>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</si>
  <si>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</si>
  <si>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</si>
  <si>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</si>
  <si>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</si>
  <si>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</si>
  <si>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</si>
  <si>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</si>
  <si>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</si>
  <si>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</si>
  <si>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</si>
  <si>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</si>
  <si>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</si>
  <si>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</si>
  <si>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</si>
  <si>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</si>
  <si>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</si>
  <si>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</si>
  <si>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</si>
  <si>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</si>
  <si>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</si>
  <si>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</si>
  <si>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</si>
  <si>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</si>
  <si>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</si>
  <si>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</si>
  <si>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</si>
  <si>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</si>
  <si>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</si>
  <si>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</si>
  <si>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</si>
  <si>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</si>
  <si>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</si>
  <si>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</si>
  <si>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</si>
  <si>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</si>
  <si>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</si>
  <si>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</si>
  <si>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</si>
  <si>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</si>
  <si>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</si>
  <si>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</si>
  <si>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</si>
  <si>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</si>
  <si>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</si>
  <si>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</si>
  <si>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</si>
  <si>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</si>
  <si>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</si>
  <si>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</si>
  <si>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</si>
  <si>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</si>
  <si>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</si>
  <si>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</si>
  <si>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</si>
  <si>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</si>
  <si>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</si>
  <si>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</si>
  <si>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</si>
  <si>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</si>
  <si>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</si>
  <si>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</si>
  <si>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</si>
  <si>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</si>
  <si>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</si>
  <si>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</si>
  <si>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</si>
  <si>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</si>
  <si>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</si>
  <si>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</si>
  <si>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</si>
  <si>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</si>
  <si>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</si>
  <si>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</si>
  <si>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</si>
  <si>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</si>
  <si>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</si>
  <si>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</si>
  <si>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</si>
  <si>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</si>
  <si>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</si>
  <si>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</si>
  <si>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</si>
  <si>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</si>
  <si>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</si>
  <si>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</si>
  <si>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</si>
  <si>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</si>
  <si>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</si>
  <si>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</si>
  <si>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</si>
  <si>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</si>
  <si>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</si>
  <si>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</si>
  <si>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</si>
  <si>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</si>
  <si>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</si>
  <si>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</si>
  <si>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</si>
  <si>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</si>
  <si>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</si>
  <si>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</si>
  <si>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</si>
  <si>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</si>
  <si>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</si>
  <si>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</si>
  <si>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</si>
  <si>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</si>
  <si>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</si>
  <si>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</si>
  <si>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</si>
  <si>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</si>
  <si>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</si>
  <si>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</si>
  <si>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</si>
  <si>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</si>
  <si>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</si>
  <si>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</si>
  <si>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</si>
  <si>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</si>
  <si>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</si>
  <si>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</si>
  <si>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</si>
  <si>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</si>
  <si>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</si>
  <si>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</si>
  <si>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</si>
  <si>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</si>
  <si>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</si>
  <si>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</si>
  <si>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</si>
  <si>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</si>
  <si>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</si>
  <si>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</si>
  <si>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</si>
  <si>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</si>
  <si>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</si>
  <si>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</si>
  <si>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</si>
  <si>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</si>
  <si>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</si>
  <si>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</si>
  <si>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</si>
  <si>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</si>
  <si>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</si>
  <si>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</si>
  <si>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</si>
  <si>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</si>
  <si>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</si>
  <si>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</si>
  <si>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</si>
  <si>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</si>
  <si>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</si>
  <si>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</si>
  <si>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</si>
  <si>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</si>
  <si>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</si>
  <si>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</si>
  <si>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</si>
  <si>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</si>
  <si>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</si>
  <si>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</si>
  <si>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</si>
  <si>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</si>
  <si>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</si>
  <si>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</si>
  <si>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</si>
  <si>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</si>
  <si>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</si>
  <si>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</si>
  <si>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</si>
  <si>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</si>
  <si>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</si>
  <si>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</si>
  <si>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</si>
  <si>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</si>
  <si>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</si>
  <si>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</si>
  <si>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</si>
  <si>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</si>
  <si>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</si>
  <si>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</si>
  <si>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</si>
  <si>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</si>
  <si>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</si>
  <si>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</si>
  <si>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</si>
  <si>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</si>
  <si>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</si>
  <si>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</si>
  <si>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</si>
  <si>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</si>
  <si>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</si>
  <si>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</si>
  <si>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</si>
  <si>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</si>
  <si>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</si>
  <si>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</si>
  <si>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</si>
  <si>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</si>
  <si>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</si>
  <si>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</si>
  <si>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</si>
  <si>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</si>
  <si>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</si>
  <si>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</si>
  <si>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</si>
  <si>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</si>
  <si>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</si>
  <si>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</si>
  <si>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</si>
  <si>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</si>
  <si>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</si>
  <si>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</si>
  <si>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</si>
  <si>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</si>
  <si>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</si>
  <si>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</si>
  <si>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</si>
  <si>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</si>
  <si>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</si>
  <si>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</si>
  <si>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</si>
  <si>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</si>
  <si>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</si>
  <si>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</si>
  <si>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</si>
  <si>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</si>
  <si>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</si>
  <si>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</si>
  <si>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</si>
  <si>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</si>
  <si>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</si>
  <si>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</si>
  <si>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</si>
  <si>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</si>
  <si>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</si>
  <si>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</si>
  <si>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</si>
  <si>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</si>
  <si>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</si>
  <si>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</si>
  <si>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</si>
  <si>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</si>
  <si>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</si>
  <si>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</si>
  <si>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</si>
  <si>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</si>
  <si>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</si>
  <si>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</si>
  <si>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</si>
  <si>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</si>
  <si>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</si>
  <si>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</si>
  <si>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</si>
  <si>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</si>
  <si>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</si>
  <si>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</si>
  <si>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</si>
  <si>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</si>
  <si>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</si>
  <si>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</si>
  <si>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</si>
  <si>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</si>
  <si>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</si>
  <si>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</si>
  <si>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</si>
  <si>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</si>
  <si>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</si>
  <si>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</si>
  <si>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</si>
  <si>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</si>
  <si>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</si>
  <si>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</si>
  <si>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</si>
  <si>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</si>
  <si>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</si>
  <si>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</si>
  <si>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</si>
  <si>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</si>
  <si>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</si>
  <si>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</si>
  <si>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</si>
  <si>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</si>
  <si>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</si>
  <si>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</si>
  <si>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</si>
  <si>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</si>
  <si>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</si>
  <si>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</si>
  <si>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</si>
  <si>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</si>
  <si>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</si>
  <si>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</si>
  <si>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</si>
  <si>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</si>
  <si>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</si>
  <si>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</si>
  <si>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</si>
  <si>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</si>
  <si>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</si>
  <si>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</si>
  <si>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</si>
  <si>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</si>
  <si>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</si>
  <si>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</si>
  <si>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</si>
  <si>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</si>
  <si>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</si>
  <si>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</si>
  <si>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</si>
  <si>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</si>
  <si>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</si>
  <si>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</si>
  <si>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</si>
  <si>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</si>
  <si>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</si>
  <si>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</si>
  <si>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</si>
  <si>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</si>
  <si>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</si>
  <si>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</si>
  <si>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</si>
  <si>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</si>
  <si>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</si>
  <si>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</si>
  <si>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</si>
  <si>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</si>
  <si>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</si>
  <si>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</si>
  <si>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</si>
  <si>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</si>
  <si>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</si>
  <si>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</si>
  <si>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</si>
  <si>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</si>
  <si>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</si>
  <si>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</si>
  <si>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</si>
  <si>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</si>
  <si>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</si>
  <si>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</si>
  <si>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</si>
  <si>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</si>
  <si>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</si>
  <si>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</si>
  <si>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</si>
  <si>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</si>
  <si>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</si>
  <si>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</si>
  <si>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</si>
  <si>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</si>
  <si>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</si>
  <si>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</si>
  <si>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</si>
  <si>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</si>
  <si>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</si>
  <si>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</si>
  <si>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</si>
  <si>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</si>
  <si>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</si>
  <si>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</si>
  <si>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</si>
  <si>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</si>
  <si>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</si>
  <si>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</si>
  <si>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</si>
  <si>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</si>
  <si>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</si>
  <si>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</si>
  <si>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</si>
  <si>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</si>
  <si>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</si>
  <si>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</si>
  <si>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</si>
  <si>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</si>
  <si>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</si>
  <si>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</si>
  <si>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</si>
  <si>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</si>
  <si>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</si>
  <si>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</si>
  <si>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</si>
  <si>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</si>
  <si>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</si>
  <si>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</si>
  <si>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</si>
  <si>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</si>
  <si>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</si>
  <si>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</si>
  <si>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</si>
  <si>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</si>
  <si>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</si>
  <si>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</si>
  <si>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</si>
  <si>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</si>
  <si>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</si>
  <si>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</si>
  <si>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</si>
  <si>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</si>
  <si>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</si>
  <si>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</si>
  <si>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</si>
  <si>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</si>
  <si>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</si>
  <si>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</si>
  <si>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</si>
  <si>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</si>
  <si>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</si>
  <si>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</si>
  <si>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</si>
  <si>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</si>
  <si>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</si>
  <si>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</si>
  <si>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</si>
  <si>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</si>
  <si>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</si>
  <si>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</si>
  <si>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</si>
  <si>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</si>
  <si>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</si>
  <si>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</si>
  <si>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</si>
  <si>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</si>
  <si>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</si>
  <si>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</si>
  <si>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</si>
  <si>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</si>
  <si>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</si>
  <si>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</si>
  <si>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</si>
  <si>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</si>
  <si>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</si>
  <si>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</si>
  <si>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</si>
  <si>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</si>
  <si>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</si>
  <si>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</si>
  <si>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</si>
  <si>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</si>
  <si>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</si>
  <si>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</si>
  <si>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</si>
  <si>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</si>
  <si>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</si>
  <si>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</si>
  <si>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</si>
  <si>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</si>
  <si>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</si>
  <si>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</si>
  <si>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</si>
  <si>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</si>
  <si>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</si>
  <si>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</si>
  <si>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</si>
  <si>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</si>
  <si>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</si>
  <si>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</si>
  <si>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</si>
  <si>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</si>
  <si>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</si>
  <si>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</si>
  <si>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</si>
  <si>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</si>
  <si>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</si>
  <si>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</si>
  <si>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</si>
  <si>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</si>
  <si>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</si>
  <si>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</si>
  <si>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</si>
  <si>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</si>
  <si>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</si>
  <si>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</si>
  <si>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</si>
  <si>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</si>
  <si>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</si>
  <si>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</si>
  <si>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</si>
  <si>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</si>
  <si>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</si>
  <si>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</si>
  <si>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</si>
  <si>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</si>
  <si>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</si>
  <si>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</si>
  <si>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</si>
  <si>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</si>
  <si>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</si>
  <si>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</si>
  <si>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</si>
  <si>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</si>
  <si>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</si>
  <si>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</si>
  <si>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</si>
  <si>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</si>
  <si>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</si>
  <si>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</si>
  <si>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</si>
  <si>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</si>
  <si>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</si>
  <si>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</si>
  <si>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</si>
  <si>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</si>
  <si>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</si>
  <si>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</si>
  <si>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</si>
  <si>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</si>
  <si>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</si>
  <si>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</si>
  <si>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</si>
  <si>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</si>
  <si>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</si>
  <si>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</si>
  <si>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</si>
  <si>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</si>
  <si>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</si>
  <si>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</si>
  <si>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</si>
  <si>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</si>
  <si>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</si>
  <si>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</si>
  <si>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</si>
  <si>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</si>
  <si>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</si>
  <si>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</si>
  <si>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</si>
  <si>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</si>
  <si>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</si>
  <si>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</si>
  <si>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</si>
  <si>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</si>
  <si>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</si>
  <si>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</si>
  <si>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</si>
  <si>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</si>
  <si>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</si>
  <si>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</si>
  <si>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</si>
  <si>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</si>
  <si>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</si>
  <si>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</si>
  <si>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</si>
  <si>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</si>
  <si>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</si>
  <si>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</si>
  <si>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</si>
  <si>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</si>
  <si>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</si>
  <si>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</si>
  <si>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</si>
  <si>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</si>
  <si>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</si>
  <si>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</si>
  <si>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</si>
  <si>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</si>
  <si>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</si>
  <si>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</si>
  <si>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</si>
  <si>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</si>
  <si>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</si>
  <si>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</si>
  <si>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</si>
  <si>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</si>
  <si>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</si>
  <si>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</si>
  <si>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</si>
  <si>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</si>
  <si>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</si>
  <si>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</si>
  <si>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</si>
  <si>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</si>
  <si>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</si>
  <si>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</si>
  <si>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</si>
  <si>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</si>
  <si>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</si>
  <si>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</si>
  <si>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</si>
  <si>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</si>
  <si>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</si>
  <si>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</si>
  <si>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</si>
  <si>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</si>
  <si>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</si>
  <si>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</si>
  <si>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</si>
  <si>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</si>
  <si>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</si>
  <si>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</si>
  <si>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</si>
  <si>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</si>
  <si>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</si>
  <si>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</si>
  <si>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</si>
  <si>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</si>
  <si>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</si>
  <si>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</si>
  <si>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</si>
  <si>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</si>
  <si>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</si>
  <si>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</si>
  <si>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</si>
  <si>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</si>
  <si>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</si>
  <si>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</si>
  <si>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</si>
  <si>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</si>
  <si>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</si>
  <si>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</si>
  <si>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</si>
  <si>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</si>
  <si>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</si>
  <si>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</si>
  <si>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</si>
  <si>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</si>
  <si>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</si>
  <si>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</si>
  <si>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</si>
  <si>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</si>
  <si>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</si>
  <si>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</si>
  <si>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</si>
  <si>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</si>
  <si>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</si>
  <si>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</si>
  <si>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</si>
  <si>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</si>
  <si>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</si>
  <si>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</si>
  <si>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</si>
  <si>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</si>
  <si>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</si>
  <si>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</si>
  <si>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</si>
  <si>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</si>
  <si>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</si>
  <si>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</si>
  <si>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</si>
  <si>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</si>
  <si>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</si>
  <si>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</si>
  <si>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</si>
  <si>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</si>
  <si>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</si>
  <si>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</si>
  <si>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</si>
  <si>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</si>
  <si>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</si>
  <si>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</si>
  <si>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</si>
  <si>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</si>
  <si>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</si>
  <si>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</si>
  <si>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</si>
  <si>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</si>
  <si>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</si>
  <si>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</si>
  <si>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</si>
  <si>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</si>
  <si>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</si>
  <si>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</si>
  <si>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</si>
  <si>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</si>
  <si>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</si>
  <si>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</si>
  <si>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</si>
  <si>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</si>
  <si>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</si>
  <si>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</si>
  <si>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</si>
  <si>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</si>
  <si>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</si>
  <si>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</si>
  <si>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</si>
  <si>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</si>
  <si>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</si>
  <si>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</si>
  <si>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</si>
  <si>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</si>
  <si>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</si>
  <si>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</si>
  <si>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</si>
  <si>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</si>
  <si>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</si>
  <si>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</si>
  <si>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</si>
  <si>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</si>
  <si>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</si>
  <si>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</si>
  <si>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</si>
  <si>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</si>
  <si>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</si>
  <si>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</si>
  <si>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</si>
  <si>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</si>
  <si>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</si>
  <si>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</si>
  <si>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</si>
  <si>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</si>
  <si>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</si>
  <si>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</si>
  <si>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</si>
  <si>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</si>
  <si>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</si>
  <si>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</si>
  <si>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</si>
  <si>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</si>
  <si>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</si>
  <si>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</si>
  <si>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</si>
  <si>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</si>
  <si>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</si>
  <si>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</si>
  <si>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</si>
  <si>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</si>
  <si>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</si>
  <si>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</si>
  <si>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</si>
  <si>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</si>
  <si>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</si>
  <si>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</si>
  <si>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</si>
  <si>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</si>
  <si>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</si>
  <si>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</si>
  <si>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</si>
  <si>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</si>
  <si>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</si>
  <si>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</si>
  <si>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</si>
  <si>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</si>
  <si>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</si>
  <si>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</si>
  <si>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</si>
  <si>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</si>
  <si>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</si>
  <si>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</si>
  <si>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</si>
  <si>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</si>
  <si>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</si>
  <si>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</si>
  <si>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</si>
  <si>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</si>
  <si>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</si>
  <si>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</si>
  <si>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</si>
  <si>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</si>
  <si>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</si>
  <si>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</si>
  <si>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</si>
  <si>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</si>
  <si>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</si>
  <si>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</si>
  <si>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</si>
  <si>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</si>
  <si>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</si>
  <si>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</si>
  <si>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</si>
  <si>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</si>
  <si>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</si>
  <si>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</si>
  <si>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</si>
  <si>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</si>
  <si>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</si>
  <si>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</si>
  <si>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</si>
  <si>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</si>
  <si>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</si>
  <si>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</si>
  <si>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</si>
  <si>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</si>
  <si>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</si>
  <si>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</si>
  <si>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</si>
  <si>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</si>
  <si>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</si>
  <si>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</si>
  <si>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</si>
  <si>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</si>
  <si>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</si>
  <si>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</si>
  <si>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</si>
  <si>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</si>
  <si>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</si>
  <si>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</si>
  <si>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</si>
  <si>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</si>
  <si>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</si>
  <si>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</si>
  <si>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</si>
  <si>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</si>
  <si>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</si>
  <si>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</si>
  <si>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</si>
  <si>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</si>
  <si>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</si>
  <si>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</si>
  <si>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</si>
  <si>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</si>
  <si>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</si>
  <si>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</si>
  <si>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</si>
  <si>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</si>
  <si>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</si>
  <si>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</si>
  <si>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</si>
  <si>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</si>
  <si>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</si>
  <si>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</si>
  <si>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</si>
  <si>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</si>
  <si>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</si>
  <si>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</si>
  <si>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</si>
  <si>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</si>
  <si>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</si>
  <si>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</si>
  <si>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</si>
  <si>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</si>
  <si>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</si>
  <si>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</si>
  <si>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</si>
  <si>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</si>
  <si>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</si>
  <si>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</si>
  <si>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</si>
  <si>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</si>
  <si>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</si>
  <si>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</si>
  <si>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</si>
  <si>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</si>
  <si>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</si>
  <si>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</si>
  <si>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</si>
  <si>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</si>
  <si>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</si>
  <si>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</si>
  <si>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</si>
  <si>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</si>
  <si>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</si>
  <si>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</si>
  <si>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</si>
  <si>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</si>
  <si>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</si>
  <si>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</si>
  <si>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</si>
  <si>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</si>
  <si>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</si>
  <si>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</si>
  <si>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</si>
  <si>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</si>
  <si>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</si>
  <si>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</si>
  <si>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</si>
  <si>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</si>
  <si>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</si>
  <si>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</si>
  <si>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</si>
  <si>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</si>
  <si>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</si>
  <si>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</si>
  <si>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</si>
  <si>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</si>
  <si>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</si>
  <si>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</si>
  <si>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</si>
  <si>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</si>
  <si>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</si>
  <si>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</si>
  <si>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</si>
  <si>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</si>
  <si>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</si>
  <si>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</si>
  <si>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</si>
  <si>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</si>
  <si>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</si>
  <si>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</si>
  <si>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</si>
  <si>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</si>
  <si>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</si>
  <si>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</si>
  <si>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</si>
  <si>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</si>
  <si>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</si>
  <si>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</si>
  <si>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</si>
  <si>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</si>
  <si>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</si>
  <si>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</si>
  <si>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</si>
  <si>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</si>
  <si>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</si>
  <si>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</si>
  <si>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</si>
  <si>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</si>
  <si>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</si>
  <si>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</si>
  <si>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</si>
  <si>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</si>
  <si>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</si>
  <si>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</si>
  <si>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</si>
  <si>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</si>
  <si>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</si>
  <si>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</si>
  <si>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</si>
  <si>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</si>
  <si>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</si>
  <si>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</si>
  <si>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</si>
  <si>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</si>
  <si>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</si>
  <si>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</si>
  <si>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</si>
  <si>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</si>
  <si>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</si>
  <si>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</si>
  <si>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</si>
  <si>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</si>
  <si>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</si>
  <si>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</si>
  <si>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</si>
  <si>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</si>
  <si>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</si>
  <si>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</si>
  <si>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</si>
  <si>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</si>
  <si>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</si>
  <si>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</si>
  <si>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</si>
  <si>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</si>
  <si>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</si>
  <si>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</si>
  <si>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</si>
  <si>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</si>
  <si>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</si>
  <si>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</si>
  <si>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</si>
  <si>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</si>
  <si>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</si>
  <si>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</si>
  <si>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</si>
  <si>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</si>
  <si>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</si>
  <si>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</si>
  <si>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</si>
  <si>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</si>
  <si>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</si>
  <si>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</si>
  <si>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</si>
  <si>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</si>
  <si>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</si>
  <si>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</si>
  <si>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</si>
  <si>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</si>
  <si>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</si>
  <si>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</si>
  <si>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</si>
  <si>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</si>
  <si>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</si>
  <si>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</si>
  <si>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</si>
  <si>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</si>
  <si>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</si>
  <si>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</si>
  <si>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</si>
  <si>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</si>
  <si>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</si>
  <si>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</si>
  <si>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</si>
  <si>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</si>
  <si>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</si>
  <si>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</si>
  <si>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</si>
  <si>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</si>
  <si>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</si>
  <si>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</si>
  <si>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</si>
  <si>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</si>
  <si>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</si>
  <si>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</si>
  <si>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</si>
  <si>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</si>
  <si>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</si>
  <si>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</si>
  <si>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</si>
  <si>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</si>
  <si>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</si>
  <si>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</si>
  <si>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</si>
  <si>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</si>
  <si>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</si>
  <si>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</si>
  <si>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</si>
  <si>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</si>
  <si>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</si>
  <si>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</si>
  <si>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</si>
  <si>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</si>
  <si>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</si>
  <si>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</si>
  <si>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</si>
  <si>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</si>
  <si>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</si>
  <si>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</si>
  <si>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</si>
  <si>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</si>
  <si>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</si>
  <si>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</si>
  <si>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</si>
  <si>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</si>
  <si>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</si>
  <si>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</si>
  <si>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</si>
  <si>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</si>
  <si>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</si>
  <si>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</si>
  <si>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</si>
  <si>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</si>
  <si>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</si>
  <si>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</si>
  <si>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</si>
  <si>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</si>
  <si>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</si>
  <si>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</si>
  <si>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</si>
  <si>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</si>
  <si>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</si>
  <si>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</si>
  <si>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</si>
  <si>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</si>
  <si>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</si>
  <si>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</si>
  <si>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</si>
  <si>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</si>
  <si>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</si>
  <si>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</si>
  <si>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</si>
  <si>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</si>
  <si>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</si>
  <si>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</si>
  <si>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</si>
  <si>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</si>
  <si>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</si>
  <si>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</si>
  <si>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</si>
  <si>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</si>
  <si>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</si>
  <si>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</si>
  <si>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</si>
  <si>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</si>
  <si>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</si>
  <si>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</si>
  <si>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</si>
  <si>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</si>
  <si>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</si>
  <si>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</si>
  <si>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</si>
  <si>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</si>
  <si>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</si>
  <si>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</si>
  <si>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</si>
  <si>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</si>
  <si>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</si>
  <si>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</si>
  <si>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</si>
  <si>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</si>
  <si>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</si>
  <si>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</si>
  <si>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</si>
  <si>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</si>
  <si>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</si>
  <si>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</si>
  <si>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</si>
  <si>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</si>
  <si>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</si>
  <si>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</si>
  <si>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</si>
  <si>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</si>
  <si>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</si>
  <si>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</si>
  <si>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</si>
  <si>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</si>
  <si>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</si>
  <si>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</si>
  <si>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</si>
  <si>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</si>
  <si>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</si>
  <si>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</si>
  <si>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</si>
  <si>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</si>
  <si>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</si>
  <si>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</si>
  <si>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</si>
  <si>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</si>
  <si>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</si>
  <si>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</si>
  <si>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</si>
  <si>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</si>
  <si>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</si>
  <si>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</si>
  <si>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</si>
  <si>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</si>
  <si>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</si>
  <si>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</si>
  <si>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</si>
  <si>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</si>
  <si>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</si>
  <si>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</si>
  <si>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</si>
  <si>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</si>
  <si>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</si>
  <si>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</si>
  <si>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</si>
  <si>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</si>
  <si>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</si>
  <si>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</si>
  <si>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</si>
  <si>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</si>
  <si>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</si>
  <si>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</si>
  <si>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</si>
  <si>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</si>
  <si>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</si>
  <si>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</si>
  <si>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</si>
  <si>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</si>
  <si>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</si>
  <si>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</si>
  <si>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</si>
  <si>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</si>
  <si>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</si>
  <si>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</si>
  <si>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</si>
  <si>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</si>
  <si>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</si>
  <si>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</si>
  <si>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</si>
  <si>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</si>
  <si>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</si>
  <si>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</si>
  <si>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</si>
  <si>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</si>
  <si>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</si>
  <si>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</si>
  <si>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</si>
  <si>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</si>
  <si>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</si>
  <si>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</si>
  <si>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</si>
  <si>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</si>
  <si>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</si>
  <si>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</si>
  <si>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</si>
  <si>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</si>
  <si>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</si>
  <si>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</si>
  <si>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</si>
  <si>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</si>
  <si>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</si>
  <si>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</si>
  <si>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</si>
  <si>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</si>
  <si>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</si>
  <si>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</si>
  <si>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</si>
  <si>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</si>
  <si>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</si>
  <si>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</si>
  <si>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</si>
  <si>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</si>
  <si>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</si>
  <si>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</si>
  <si>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</si>
  <si>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</si>
  <si>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</si>
  <si>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</si>
  <si>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</si>
  <si>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</si>
  <si>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</si>
  <si>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</si>
  <si>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</si>
  <si>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</si>
  <si>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</si>
  <si>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</si>
  <si>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</si>
  <si>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</si>
  <si>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</si>
  <si>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</si>
  <si>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</si>
  <si>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</si>
  <si>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</si>
  <si>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</si>
  <si>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</si>
  <si>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</si>
  <si>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</si>
  <si>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</si>
  <si>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</si>
  <si>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</si>
  <si>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</si>
  <si>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</si>
  <si>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</si>
  <si>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</si>
  <si>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</si>
  <si>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</si>
  <si>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</si>
  <si>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</si>
  <si>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</si>
  <si>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</si>
  <si>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</si>
  <si>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</si>
  <si>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</si>
  <si>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</si>
  <si>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</si>
  <si>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</si>
  <si>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</si>
  <si>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</si>
  <si>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</si>
  <si>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</si>
  <si>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</si>
  <si>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</si>
  <si>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</si>
  <si>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</si>
  <si>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</si>
  <si>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</si>
  <si>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</si>
  <si>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</si>
  <si>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</si>
  <si>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</si>
  <si>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</si>
  <si>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</si>
  <si>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</si>
  <si>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</si>
  <si>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</si>
  <si>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</si>
  <si>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</si>
  <si>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</si>
  <si>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</si>
  <si>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</si>
  <si>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</si>
  <si>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</si>
  <si>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</si>
  <si>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</si>
  <si>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</si>
  <si>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</si>
  <si>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</si>
  <si>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</si>
  <si>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</si>
  <si>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</si>
  <si>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</si>
  <si>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</si>
  <si>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</si>
  <si>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</si>
  <si>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</si>
  <si>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</si>
  <si>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</si>
  <si>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</si>
  <si>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</si>
  <si>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</si>
  <si>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</si>
  <si>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</si>
  <si>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</si>
  <si>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</si>
  <si>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</si>
  <si>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</si>
  <si>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</si>
  <si>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</si>
  <si>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</si>
  <si>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</si>
  <si>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</si>
  <si>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</si>
  <si>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</si>
  <si>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</si>
  <si>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</si>
  <si>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</si>
  <si>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</si>
  <si>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</si>
  <si>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</si>
  <si>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</si>
  <si>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</si>
  <si>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</si>
  <si>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</si>
  <si>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</si>
  <si>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</si>
  <si>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</si>
  <si>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</si>
  <si>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</si>
  <si>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</si>
  <si>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</si>
  <si>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</si>
  <si>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</si>
  <si>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</si>
  <si>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</si>
  <si>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</si>
  <si>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</si>
  <si>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</si>
  <si>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</si>
  <si>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</si>
  <si>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</si>
  <si>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</si>
  <si>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</si>
  <si>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</si>
  <si>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</si>
  <si>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</si>
  <si>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</si>
  <si>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</si>
  <si>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</si>
  <si>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</si>
  <si>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</si>
  <si>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</si>
  <si>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</si>
  <si>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</si>
  <si>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</si>
  <si>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</si>
  <si>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</si>
  <si>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</si>
  <si>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</si>
  <si>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</si>
  <si>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</si>
  <si>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</si>
  <si>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</si>
  <si>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</si>
  <si>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</si>
  <si>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</si>
  <si>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</si>
  <si>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</si>
  <si>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</si>
  <si>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</si>
  <si>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</si>
  <si>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</si>
  <si>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</si>
  <si>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</si>
  <si>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</si>
  <si>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</si>
  <si>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</si>
  <si>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</si>
  <si>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</si>
  <si>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</si>
  <si>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</si>
  <si>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</si>
  <si>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</si>
  <si>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</si>
  <si>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</si>
  <si>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</si>
  <si>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</si>
  <si>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</si>
  <si>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</si>
  <si>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</si>
  <si>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</si>
  <si>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</si>
  <si>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</si>
  <si>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</si>
  <si>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</si>
  <si>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</si>
  <si>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</si>
  <si>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</si>
  <si>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</si>
  <si>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</si>
  <si>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</si>
  <si>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</si>
  <si>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</si>
  <si>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</si>
  <si>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</si>
  <si>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</si>
  <si>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</si>
  <si>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</si>
  <si>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</si>
  <si>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</si>
  <si>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</si>
  <si>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</si>
  <si>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</si>
  <si>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</si>
  <si>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</si>
  <si>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</si>
  <si>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</si>
  <si>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</si>
  <si>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</si>
  <si>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</si>
  <si>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</si>
  <si>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</si>
  <si>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</si>
  <si>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</si>
  <si>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</si>
  <si>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</si>
  <si>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</si>
  <si>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</si>
  <si>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</si>
  <si>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</si>
  <si>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</si>
  <si>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</si>
  <si>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</si>
  <si>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</si>
  <si>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</si>
  <si>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</si>
  <si>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</si>
  <si>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</si>
  <si>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</si>
  <si>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</si>
  <si>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</si>
  <si>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</si>
  <si>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</si>
  <si>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</si>
  <si>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</si>
  <si>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</si>
  <si>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</si>
  <si>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</si>
  <si>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</si>
  <si>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</si>
  <si>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</si>
  <si>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</si>
  <si>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</si>
  <si>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</si>
  <si>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</si>
  <si>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</si>
  <si>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</si>
  <si>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</si>
  <si>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</si>
  <si>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</si>
  <si>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</si>
  <si>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</si>
  <si>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</si>
  <si>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</si>
  <si>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</si>
  <si>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</si>
  <si>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</si>
  <si>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</si>
  <si>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</si>
  <si>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</si>
  <si>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</si>
  <si>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</si>
  <si>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</si>
  <si>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</si>
  <si>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</si>
  <si>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</si>
  <si>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</si>
  <si>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</si>
  <si>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</si>
  <si>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</si>
  <si>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</si>
  <si>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</si>
  <si>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</si>
  <si>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</si>
  <si>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</si>
  <si>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</si>
  <si>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</si>
  <si>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</si>
  <si>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</si>
  <si>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</si>
  <si>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</si>
  <si>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</si>
  <si>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</si>
  <si>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</si>
  <si>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</si>
  <si>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</si>
  <si>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</si>
  <si>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</si>
  <si>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</si>
  <si>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</si>
  <si>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</si>
  <si>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</si>
  <si>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</si>
  <si>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</si>
  <si>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</si>
  <si>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</si>
  <si>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</si>
  <si>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</si>
  <si>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</si>
  <si>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</si>
  <si>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</si>
  <si>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</si>
  <si>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</si>
  <si>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</si>
  <si>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</si>
  <si>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</si>
  <si>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</si>
  <si>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</si>
  <si>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</si>
  <si>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</si>
  <si>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</si>
  <si>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</si>
  <si>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</si>
  <si>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</si>
  <si>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</si>
  <si>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</si>
  <si>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</si>
  <si>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</si>
  <si>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</si>
  <si>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</si>
  <si>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</si>
  <si>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</si>
  <si>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</si>
  <si>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</si>
  <si>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</si>
  <si>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</si>
  <si>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</si>
  <si>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</si>
  <si>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</si>
  <si>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</si>
  <si>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</si>
  <si>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</si>
  <si>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</si>
  <si>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</si>
  <si>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</si>
  <si>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</si>
  <si>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</si>
  <si>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</si>
  <si>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</si>
  <si>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</si>
  <si>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</si>
  <si>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</si>
  <si>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</si>
  <si>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</si>
  <si>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</si>
  <si>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</si>
  <si>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</si>
  <si>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</si>
  <si>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</si>
  <si>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</si>
  <si>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</si>
  <si>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</si>
  <si>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</si>
  <si>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</si>
  <si>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</si>
  <si>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</si>
  <si>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</si>
  <si>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</si>
  <si>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</si>
  <si>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</si>
  <si>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</si>
  <si>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</si>
  <si>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</si>
  <si>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</si>
  <si>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</si>
  <si>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</si>
  <si>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</si>
  <si>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</si>
  <si>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</si>
  <si>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</si>
  <si>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</si>
  <si>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</si>
  <si>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</si>
  <si>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</si>
  <si>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</si>
  <si>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</si>
  <si>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</si>
  <si>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</si>
  <si>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</si>
  <si>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</si>
  <si>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</si>
  <si>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</si>
  <si>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</si>
  <si>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</si>
  <si>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</si>
  <si>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</si>
  <si>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</si>
  <si>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</si>
  <si>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</si>
  <si>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</si>
  <si>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</si>
  <si>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</si>
  <si>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</si>
  <si>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</si>
  <si>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</si>
  <si>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</si>
  <si>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</si>
  <si>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</si>
  <si>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</si>
  <si>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</si>
  <si>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</si>
  <si>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</si>
  <si>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</si>
  <si>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</si>
  <si>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</si>
  <si>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</si>
  <si>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</si>
  <si>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</si>
  <si>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</si>
  <si>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</si>
  <si>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</si>
  <si>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</si>
  <si>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</si>
  <si>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</si>
  <si>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</si>
  <si>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</si>
  <si>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</si>
  <si>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</si>
  <si>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</si>
  <si>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</si>
  <si>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</si>
  <si>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</si>
  <si>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</si>
  <si>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</si>
  <si>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</si>
  <si>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</si>
  <si>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</si>
  <si>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</si>
  <si>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</si>
  <si>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</si>
  <si>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</si>
  <si>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</si>
  <si>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</si>
  <si>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</si>
  <si>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</si>
  <si>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</si>
  <si>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</si>
  <si>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</si>
  <si>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</si>
  <si>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</si>
  <si>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</si>
  <si>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</si>
  <si>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</si>
  <si>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</si>
  <si>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</si>
  <si>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</si>
  <si>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</si>
  <si>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</si>
  <si>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</si>
  <si>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</si>
  <si>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</si>
  <si>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</si>
  <si>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</si>
  <si>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</si>
  <si>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</si>
  <si>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</si>
  <si>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</si>
  <si>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</si>
  <si>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</si>
  <si>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</si>
  <si>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</si>
  <si>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</si>
  <si>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</si>
  <si>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</si>
  <si>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</si>
  <si>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</si>
  <si>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</si>
  <si>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</si>
  <si>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</si>
  <si>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</si>
  <si>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</si>
  <si>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</si>
  <si>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</si>
  <si>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</si>
  <si>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</si>
  <si>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</si>
  <si>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</si>
  <si>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</si>
  <si>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</si>
  <si>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</si>
  <si>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</si>
  <si>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</si>
  <si>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</si>
  <si>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</si>
  <si>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</si>
  <si>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</si>
  <si>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</si>
  <si>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</si>
  <si>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</si>
  <si>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</si>
  <si>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</si>
  <si>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</si>
  <si>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</si>
  <si>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</si>
  <si>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</si>
  <si>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</si>
  <si>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</si>
  <si>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</si>
  <si>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</si>
  <si>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</si>
  <si>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</si>
  <si>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</si>
  <si>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</si>
  <si>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</si>
  <si>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</si>
  <si>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</si>
  <si>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</si>
  <si>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</si>
  <si>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</si>
  <si>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</si>
  <si>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</si>
  <si>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</si>
  <si>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</si>
  <si>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</si>
  <si>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</si>
  <si>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</si>
  <si>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</si>
  <si>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</si>
  <si>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</si>
  <si>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</si>
  <si>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</si>
  <si>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</si>
  <si>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</si>
  <si>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</si>
  <si>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</si>
  <si>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</si>
  <si>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</si>
  <si>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</si>
  <si>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</si>
  <si>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</si>
  <si>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</si>
  <si>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</si>
  <si>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</si>
  <si>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</si>
  <si>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</si>
  <si>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</si>
  <si>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</si>
  <si>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</si>
  <si>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</si>
  <si>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</si>
  <si>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</si>
  <si>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</si>
  <si>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</si>
  <si>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</si>
  <si>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</si>
  <si>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</si>
  <si>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</si>
  <si>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</si>
  <si>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</si>
  <si>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</si>
  <si>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</si>
  <si>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</si>
  <si>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</si>
  <si>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</si>
  <si>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</si>
  <si>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</si>
  <si>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</si>
  <si>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</si>
  <si>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</si>
  <si>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</si>
  <si>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</si>
  <si>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</si>
  <si>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</si>
  <si>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</si>
  <si>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</si>
  <si>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</si>
  <si>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</si>
  <si>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</si>
  <si>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</si>
  <si>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</si>
  <si>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</si>
  <si>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</si>
  <si>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</si>
  <si>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</si>
  <si>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</si>
  <si>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</si>
  <si>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</si>
  <si>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</si>
  <si>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</si>
  <si>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</si>
  <si>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</si>
  <si>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</si>
  <si>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</si>
  <si>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</si>
  <si>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</si>
  <si>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</si>
  <si>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</si>
  <si>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</si>
  <si>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</si>
  <si>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</si>
  <si>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</si>
  <si>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</si>
  <si>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</si>
  <si>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</si>
  <si>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</si>
  <si>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</si>
  <si>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</si>
  <si>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</si>
  <si>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</si>
  <si>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</si>
  <si>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</si>
  <si>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</si>
  <si>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</si>
  <si>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</si>
  <si>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</si>
  <si>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</si>
  <si>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</si>
  <si>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</si>
  <si>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</si>
  <si>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</si>
  <si>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</si>
  <si>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</si>
  <si>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</si>
  <si>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</si>
  <si>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</si>
  <si>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</si>
  <si>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</si>
  <si>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</si>
  <si>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</si>
  <si>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</si>
  <si>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</si>
  <si>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</si>
  <si>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</si>
  <si>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</si>
  <si>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</si>
  <si>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</si>
  <si>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</si>
  <si>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</si>
  <si>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</si>
  <si>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</si>
  <si>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</si>
  <si>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</si>
  <si>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</si>
  <si>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</si>
  <si>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</si>
  <si>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</si>
  <si>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</si>
  <si>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</si>
  <si>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</si>
  <si>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</si>
  <si>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</si>
  <si>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</si>
  <si>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</si>
  <si>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</si>
  <si>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</si>
  <si>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</si>
  <si>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</si>
  <si>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</si>
  <si>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</si>
  <si>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</si>
  <si>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</si>
  <si>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</si>
  <si>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</si>
  <si>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</si>
  <si>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</si>
  <si>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</si>
  <si>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</si>
  <si>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</si>
  <si>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</si>
  <si>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</si>
  <si>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</si>
  <si>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</si>
  <si>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</si>
  <si>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</si>
  <si>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</si>
  <si>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</si>
  <si>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</si>
  <si>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</si>
  <si>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</si>
  <si>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</si>
  <si>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</si>
  <si>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</si>
  <si>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</si>
  <si>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</si>
  <si>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</si>
  <si>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</si>
  <si>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</si>
  <si>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</si>
  <si>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</si>
  <si>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</si>
  <si>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</si>
  <si>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</si>
  <si>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</si>
  <si>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</si>
  <si>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</si>
  <si>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</si>
  <si>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</si>
  <si>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</si>
  <si>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</si>
  <si>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</si>
  <si>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</si>
  <si>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</si>
  <si>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</si>
  <si>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</si>
  <si>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</si>
  <si>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</si>
  <si>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</si>
  <si>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</si>
  <si>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</si>
  <si>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</si>
  <si>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</si>
  <si>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</si>
  <si>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</si>
  <si>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</si>
  <si>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</si>
  <si>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</si>
  <si>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</si>
  <si>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</si>
  <si>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</si>
  <si>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</si>
  <si>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</si>
  <si>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</si>
  <si>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</si>
  <si>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</si>
  <si>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</si>
  <si>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</si>
  <si>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</si>
  <si>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</si>
  <si>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</si>
  <si>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</si>
  <si>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</si>
  <si>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</si>
  <si>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</si>
  <si>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</si>
  <si>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</si>
  <si>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</si>
  <si>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</si>
  <si>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</si>
  <si>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</si>
  <si>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</si>
  <si>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</si>
  <si>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</si>
  <si>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</si>
  <si>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</si>
  <si>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</si>
  <si>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</si>
  <si>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</si>
  <si>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</si>
  <si>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</si>
  <si>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</si>
  <si>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</si>
  <si>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</si>
  <si>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</si>
  <si>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</si>
  <si>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</si>
  <si>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</si>
  <si>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</si>
  <si>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</si>
  <si>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</si>
  <si>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</si>
  <si>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</si>
  <si>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</si>
  <si>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</si>
  <si>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</si>
  <si>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</si>
  <si>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</si>
  <si>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</si>
  <si>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</si>
  <si>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</si>
  <si>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</si>
  <si>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</si>
  <si>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</si>
  <si>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</si>
  <si>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</si>
  <si>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</si>
  <si>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</si>
  <si>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</si>
  <si>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</si>
  <si>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</si>
  <si>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</si>
  <si>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</si>
  <si>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</si>
  <si>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</si>
  <si>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</si>
  <si>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</si>
  <si>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</si>
  <si>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</si>
  <si>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</si>
  <si>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</si>
  <si>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</si>
  <si>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</si>
  <si>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</si>
  <si>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</si>
  <si>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</si>
  <si>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</si>
  <si>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</si>
  <si>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</si>
  <si>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</si>
  <si>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</si>
  <si>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</si>
  <si>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</si>
  <si>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</si>
  <si>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</si>
  <si>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</si>
  <si>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</si>
  <si>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</si>
  <si>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</si>
  <si>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</si>
  <si>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</si>
  <si>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</si>
  <si>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</si>
  <si>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</si>
  <si>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</si>
  <si>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</si>
  <si>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</si>
  <si>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</si>
  <si>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</si>
  <si>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</si>
  <si>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</si>
  <si>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</si>
  <si>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</si>
  <si>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</si>
  <si>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</si>
  <si>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</si>
  <si>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</si>
  <si>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</si>
  <si>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</si>
  <si>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</si>
  <si>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</si>
  <si>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</si>
  <si>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</si>
  <si>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</si>
  <si>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</si>
  <si>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</si>
  <si>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</si>
  <si>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</si>
  <si>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</si>
  <si>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</si>
  <si>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</si>
  <si>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</si>
  <si>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</si>
  <si>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</si>
  <si>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</si>
  <si>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</si>
  <si>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</si>
  <si>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</si>
  <si>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</si>
  <si>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</si>
  <si>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</si>
  <si>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</si>
  <si>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</si>
  <si>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</si>
  <si>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</si>
  <si>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</si>
  <si>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</si>
  <si>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</si>
  <si>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</si>
  <si>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</si>
  <si>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</si>
  <si>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</si>
  <si>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</si>
  <si>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</si>
  <si>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</si>
  <si>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</si>
  <si>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</si>
  <si>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</si>
  <si>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</si>
  <si>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</si>
  <si>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</si>
  <si>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</si>
  <si>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</si>
  <si>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</si>
  <si>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</si>
  <si>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</si>
  <si>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</si>
  <si>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</si>
  <si>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</si>
  <si>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</si>
  <si>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</si>
  <si>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</si>
  <si>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</si>
  <si>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</si>
  <si>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</si>
  <si>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</si>
  <si>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</si>
  <si>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</si>
  <si>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</si>
  <si>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</si>
  <si>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</si>
  <si>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</si>
  <si>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</si>
  <si>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</si>
  <si>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</si>
  <si>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</si>
  <si>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</si>
  <si>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</si>
  <si>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</si>
  <si>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</si>
  <si>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</si>
  <si>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</si>
  <si>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</si>
  <si>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</si>
  <si>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</si>
  <si>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</si>
  <si>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</si>
  <si>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</si>
  <si>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</si>
  <si>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</si>
  <si>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</si>
  <si>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</si>
  <si>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</si>
  <si>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</si>
  <si>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</si>
  <si>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</si>
  <si>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</si>
  <si>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</si>
  <si>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</si>
  <si>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</si>
  <si>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</si>
  <si>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</si>
  <si>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</si>
  <si>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</si>
  <si>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</si>
  <si>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</si>
  <si>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</si>
  <si>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</si>
  <si>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</si>
  <si>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</si>
  <si>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</si>
  <si>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</si>
  <si>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</si>
  <si>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</si>
  <si>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</si>
  <si>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</si>
  <si>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</si>
  <si>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</si>
  <si>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</si>
  <si>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</si>
  <si>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</si>
  <si>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</si>
  <si>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</si>
  <si>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</si>
  <si>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</si>
  <si>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</si>
  <si>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</si>
  <si>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</si>
  <si>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</si>
  <si>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</si>
  <si>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</si>
  <si>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</si>
  <si>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</si>
  <si>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</si>
  <si>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</si>
  <si>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</si>
  <si>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</si>
  <si>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</si>
  <si>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</si>
  <si>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</si>
  <si>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</si>
  <si>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</si>
  <si>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</si>
  <si>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</si>
  <si>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</si>
  <si>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</si>
  <si>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</si>
  <si>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</si>
  <si>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</si>
  <si>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</si>
  <si>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</si>
  <si>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</si>
  <si>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</si>
  <si>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</si>
  <si>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</si>
  <si>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</si>
  <si>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</si>
  <si>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</si>
  <si>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</si>
  <si>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</si>
  <si>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</si>
  <si>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</si>
  <si>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</si>
  <si>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</si>
  <si>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</si>
  <si>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</si>
  <si>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</si>
  <si>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</si>
  <si>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</si>
  <si>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</si>
  <si>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</si>
  <si>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</si>
  <si>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</si>
  <si>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</si>
  <si>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</si>
  <si>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</si>
  <si>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</si>
  <si>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</si>
  <si>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</si>
  <si>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</si>
  <si>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</si>
  <si>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</si>
  <si>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</si>
  <si>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</si>
  <si>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</si>
  <si>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</si>
  <si>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</si>
  <si>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</si>
  <si>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</si>
  <si>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</si>
  <si>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</si>
  <si>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</si>
  <si>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</si>
  <si>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</si>
  <si>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</si>
  <si>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</si>
  <si>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</si>
  <si>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</si>
  <si>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</si>
  <si>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</si>
  <si>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</si>
  <si>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</si>
  <si>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</si>
  <si>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</si>
  <si>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</si>
  <si>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</si>
  <si>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</si>
  <si>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</si>
  <si>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</si>
  <si>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</si>
  <si>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</si>
  <si>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</si>
  <si>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</si>
  <si>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</si>
  <si>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</si>
  <si>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</si>
  <si>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</si>
  <si>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</si>
  <si>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</si>
  <si>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</si>
  <si>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</si>
  <si>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</si>
  <si>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</si>
  <si>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</si>
  <si>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</si>
  <si>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</si>
  <si>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</si>
  <si>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</si>
  <si>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</si>
  <si>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</si>
  <si>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</si>
  <si>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</si>
  <si>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</si>
  <si>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</si>
  <si>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</si>
  <si>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</si>
  <si>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</si>
  <si>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</si>
  <si>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</si>
  <si>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</si>
  <si>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</si>
  <si>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</si>
  <si>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</si>
  <si>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</si>
  <si>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</si>
  <si>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</si>
  <si>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</si>
  <si>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</si>
  <si>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</si>
  <si>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</si>
  <si>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</si>
  <si>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</si>
  <si>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</si>
  <si>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</si>
  <si>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</si>
  <si>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</si>
  <si>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</si>
  <si>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</si>
  <si>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</si>
  <si>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</si>
  <si>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</si>
  <si>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</si>
  <si>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</si>
  <si>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</si>
  <si>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</si>
  <si>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</si>
  <si>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</si>
  <si>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</si>
  <si>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</si>
  <si>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</si>
  <si>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</si>
  <si>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</si>
  <si>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</si>
  <si>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</si>
  <si>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</si>
  <si>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</si>
  <si>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</si>
  <si>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</si>
  <si>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</si>
  <si>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</si>
  <si>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</si>
  <si>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</si>
  <si>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</si>
  <si>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</si>
  <si>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</si>
  <si>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</si>
  <si>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</si>
  <si>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</si>
  <si>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</si>
  <si>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</si>
  <si>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</si>
  <si>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</si>
  <si>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</si>
  <si>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</si>
  <si>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</si>
  <si>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</si>
  <si>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</si>
  <si>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</si>
  <si>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</si>
  <si>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</si>
  <si>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</si>
  <si>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</si>
  <si>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</si>
  <si>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</si>
  <si>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</si>
  <si>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</si>
  <si>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</si>
  <si>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</si>
  <si>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</si>
  <si>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</si>
  <si>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</si>
  <si>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</si>
  <si>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</si>
  <si>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</si>
  <si>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</si>
  <si>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</si>
  <si>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</si>
  <si>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</si>
  <si>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</si>
  <si>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</si>
  <si>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</si>
  <si>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</si>
  <si>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</si>
  <si>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</si>
  <si>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</si>
  <si>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</si>
  <si>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</si>
  <si>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</si>
  <si>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</si>
  <si>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</si>
  <si>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</si>
  <si>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</si>
  <si>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</si>
  <si>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</si>
  <si>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</si>
  <si>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</si>
  <si>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</si>
  <si>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</si>
  <si>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</si>
  <si>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</si>
  <si>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</si>
  <si>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</si>
  <si>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</si>
  <si>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</si>
  <si>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</si>
  <si>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</si>
  <si>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</si>
  <si>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</si>
  <si>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</si>
  <si>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</si>
  <si>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</si>
  <si>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</si>
  <si>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</si>
  <si>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</si>
  <si>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</si>
  <si>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</si>
  <si>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</si>
  <si>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</si>
  <si>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</si>
  <si>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</si>
  <si>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</si>
  <si>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</si>
  <si>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</si>
  <si>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</si>
  <si>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</si>
  <si>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</si>
  <si>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</si>
  <si>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</si>
  <si>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</si>
  <si>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</si>
  <si>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</si>
  <si>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</si>
  <si>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</si>
  <si>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</si>
  <si>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</si>
  <si>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</si>
  <si>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</si>
  <si>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</si>
  <si>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</si>
  <si>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</si>
  <si>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</si>
  <si>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</si>
  <si>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</si>
  <si>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</si>
  <si>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</si>
  <si>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</si>
  <si>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</si>
  <si>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</si>
  <si>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</si>
  <si>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</si>
  <si>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</si>
  <si>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</si>
  <si>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</si>
  <si>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</si>
  <si>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</si>
  <si>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</si>
  <si>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</si>
  <si>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</si>
  <si>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</si>
  <si>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</si>
  <si>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</si>
  <si>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</si>
  <si>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</si>
  <si>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</si>
  <si>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</si>
  <si>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</si>
  <si>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</si>
  <si>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</si>
  <si>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</si>
  <si>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</si>
  <si>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</si>
  <si>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</si>
  <si>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</si>
  <si>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</si>
  <si>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</si>
  <si>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</si>
  <si>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</si>
  <si>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</si>
  <si>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</si>
  <si>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</si>
  <si>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</si>
  <si>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</si>
  <si>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</si>
  <si>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</si>
  <si>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</si>
  <si>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</si>
  <si>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</si>
  <si>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</si>
  <si>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</si>
  <si>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</si>
  <si>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</si>
  <si>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</si>
  <si>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</si>
  <si>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</si>
  <si>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</si>
  <si>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</si>
  <si>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</si>
  <si>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</si>
  <si>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</si>
  <si>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</si>
  <si>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</si>
  <si>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</si>
  <si>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</si>
  <si>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</si>
  <si>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</si>
  <si>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</si>
  <si>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</si>
  <si>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</si>
  <si>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</si>
  <si>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</si>
  <si>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</si>
  <si>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</si>
  <si>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</si>
  <si>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</si>
  <si>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</si>
  <si>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</si>
  <si>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</si>
  <si>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</si>
  <si>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</si>
  <si>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</si>
  <si>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</si>
  <si>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</si>
  <si>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</si>
  <si>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</si>
  <si>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</si>
  <si>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</si>
  <si>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</si>
  <si>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</si>
  <si>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</si>
  <si>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</si>
  <si>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</si>
  <si>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</si>
  <si>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</si>
  <si>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</si>
  <si>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</si>
  <si>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</si>
  <si>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</si>
  <si>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</si>
  <si>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</si>
  <si>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</si>
  <si>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</si>
  <si>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</si>
  <si>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</si>
  <si>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</si>
  <si>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</si>
  <si>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</si>
  <si>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</si>
  <si>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</si>
  <si>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</si>
  <si>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</si>
  <si>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</si>
  <si>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</si>
  <si>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</si>
  <si>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</si>
  <si>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</si>
  <si>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</si>
  <si>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</si>
  <si>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</si>
  <si>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</si>
  <si>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</si>
  <si>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</si>
  <si>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</si>
  <si>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</si>
  <si>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</si>
  <si>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</si>
  <si>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</si>
  <si>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</si>
  <si>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</si>
  <si>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</si>
  <si>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</si>
  <si>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</si>
  <si>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</si>
  <si>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</si>
  <si>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</si>
  <si>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</si>
  <si>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</si>
  <si>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</si>
  <si>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</si>
  <si>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</si>
  <si>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</si>
  <si>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</si>
  <si>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</si>
  <si>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</si>
  <si>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</si>
  <si>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</si>
  <si>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</si>
  <si>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</si>
  <si>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</si>
  <si>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</si>
  <si>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</si>
  <si>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</si>
  <si>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</si>
  <si>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</si>
  <si>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</si>
  <si>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</si>
  <si>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</si>
  <si>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</si>
  <si>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</si>
  <si>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</si>
  <si>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</si>
  <si>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</si>
  <si>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</si>
  <si>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</si>
  <si>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</si>
  <si>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</si>
  <si>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</si>
  <si>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</si>
  <si>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</si>
  <si>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</si>
  <si>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</si>
  <si>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</si>
  <si>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</si>
  <si>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</si>
  <si>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</si>
  <si>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</si>
  <si>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</si>
  <si>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</si>
  <si>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</si>
  <si>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</si>
  <si>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</si>
  <si>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</si>
  <si>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</si>
  <si>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</si>
  <si>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</si>
  <si>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</si>
  <si>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</si>
  <si>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</si>
  <si>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</si>
  <si>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</si>
  <si>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</si>
  <si>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</si>
  <si>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</si>
  <si>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</si>
  <si>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</si>
  <si>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</si>
  <si>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</si>
  <si>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</si>
  <si>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</si>
  <si>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</si>
  <si>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</si>
  <si>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</si>
  <si>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</si>
  <si>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</si>
  <si>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</si>
  <si>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</si>
  <si>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</si>
  <si>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</si>
  <si>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</si>
  <si>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</si>
  <si>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</si>
  <si>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</si>
  <si>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</si>
  <si>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</si>
  <si>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</si>
  <si>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</si>
  <si>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</si>
  <si>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</si>
  <si>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</si>
  <si>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</si>
  <si>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</si>
  <si>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</si>
  <si>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</si>
  <si>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</si>
  <si>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</si>
  <si>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</si>
  <si>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</si>
  <si>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</si>
  <si>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</si>
  <si>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</si>
  <si>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</si>
  <si>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</si>
  <si>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</si>
  <si>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</si>
  <si>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</si>
  <si>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</si>
  <si>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</si>
  <si>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</si>
  <si>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</si>
  <si>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</si>
  <si>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</si>
  <si>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</si>
  <si>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</si>
  <si>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</si>
  <si>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</si>
  <si>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</si>
  <si>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</si>
  <si>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</si>
  <si>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</si>
  <si>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</si>
  <si>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</si>
  <si>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</si>
  <si>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</si>
  <si>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</si>
  <si>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</si>
  <si>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</si>
  <si>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</si>
  <si>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</si>
  <si>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</si>
  <si>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</si>
  <si>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</si>
  <si>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</si>
  <si>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</si>
  <si>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</si>
  <si>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</si>
  <si>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</si>
  <si>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</si>
  <si>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</si>
  <si>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</si>
  <si>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</si>
  <si>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</si>
  <si>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</si>
  <si>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</si>
  <si>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</si>
  <si>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</si>
  <si>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</si>
  <si>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</si>
  <si>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</si>
  <si>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</si>
  <si>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</si>
  <si>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</si>
  <si>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</si>
  <si>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</si>
  <si>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</si>
  <si>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</si>
  <si>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</si>
  <si>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</si>
  <si>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</si>
  <si>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</si>
  <si>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</si>
  <si>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</si>
  <si>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</si>
  <si>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</si>
  <si>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</si>
  <si>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</si>
  <si>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</si>
  <si>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</si>
  <si>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</si>
  <si>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</si>
  <si>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</si>
  <si>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</si>
  <si>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</si>
  <si>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</si>
  <si>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</si>
  <si>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</si>
  <si>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</si>
  <si>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</si>
  <si>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</si>
  <si>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</si>
  <si>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</si>
  <si>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</si>
  <si>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</si>
  <si>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</si>
  <si>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</si>
  <si>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</si>
  <si>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</si>
  <si>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</si>
  <si>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</si>
  <si>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</si>
  <si>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</si>
  <si>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</si>
  <si>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</si>
  <si>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</si>
  <si>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</si>
  <si>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</si>
  <si>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</si>
  <si>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</si>
  <si>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</si>
  <si>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</si>
  <si>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</si>
  <si>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</si>
  <si>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</si>
  <si>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</si>
  <si>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</si>
  <si>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</si>
  <si>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</si>
  <si>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</si>
  <si>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</si>
  <si>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</si>
  <si>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</si>
  <si>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</si>
  <si>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</si>
  <si>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</si>
  <si>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</si>
  <si>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</si>
  <si>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</si>
  <si>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</si>
  <si>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</si>
  <si>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</si>
  <si>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</si>
  <si>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</si>
  <si>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</si>
  <si>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</si>
  <si>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</si>
  <si>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</si>
  <si>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</si>
  <si>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</si>
  <si>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</si>
  <si>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</si>
  <si>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</si>
  <si>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</si>
  <si>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</si>
  <si>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</si>
  <si>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</si>
  <si>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</si>
  <si>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</si>
  <si>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</si>
  <si>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</si>
  <si>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</si>
  <si>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</si>
  <si>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</si>
  <si>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</si>
  <si>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</si>
  <si>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</si>
  <si>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</si>
  <si>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</si>
  <si>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</si>
  <si>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</si>
  <si>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</si>
  <si>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</si>
  <si>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</si>
  <si>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</si>
  <si>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</si>
  <si>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</si>
  <si>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</si>
  <si>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</si>
  <si>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</si>
  <si>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</si>
  <si>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</si>
  <si>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</si>
  <si>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</si>
  <si>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</si>
  <si>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</si>
  <si>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</si>
  <si>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</si>
  <si>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</si>
  <si>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</si>
  <si>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</si>
  <si>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</si>
  <si>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</si>
  <si>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</si>
  <si>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</si>
  <si>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</si>
  <si>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</si>
  <si>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</si>
  <si>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</si>
  <si>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</si>
  <si>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</si>
  <si>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</si>
  <si>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</si>
  <si>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</si>
  <si>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</si>
  <si>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</si>
  <si>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</si>
  <si>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</si>
  <si>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</si>
  <si>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</si>
  <si>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</si>
  <si>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</si>
  <si>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</si>
  <si>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</si>
  <si>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</si>
  <si>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</si>
  <si>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</si>
  <si>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</si>
  <si>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</si>
  <si>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</si>
  <si>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</si>
  <si>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</si>
  <si>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</si>
  <si>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</si>
  <si>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</si>
  <si>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</si>
  <si>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</si>
  <si>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</si>
  <si>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</si>
  <si>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</si>
  <si>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</si>
  <si>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</si>
  <si>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</si>
  <si>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</si>
  <si>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</si>
  <si>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</si>
  <si>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</si>
  <si>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</si>
  <si>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</si>
  <si>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</si>
  <si>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</si>
  <si>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</si>
  <si>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</si>
  <si>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</si>
  <si>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</si>
  <si>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</si>
  <si>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</si>
  <si>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</si>
  <si>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</si>
  <si>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</si>
  <si>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</si>
  <si>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</si>
  <si>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</si>
  <si>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</si>
  <si>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</si>
  <si>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</si>
  <si>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</si>
  <si>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</si>
  <si>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</si>
  <si>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</si>
  <si>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</si>
  <si>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</si>
  <si>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</si>
  <si>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</si>
  <si>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</si>
  <si>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</si>
  <si>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</si>
  <si>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</si>
  <si>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</si>
  <si>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</si>
  <si>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</si>
  <si>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</si>
  <si>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</si>
  <si>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</si>
  <si>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</si>
  <si>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</si>
  <si>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</si>
  <si>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</si>
  <si>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</si>
  <si>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</si>
  <si>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</si>
  <si>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</si>
  <si>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</si>
  <si>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</si>
  <si>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</si>
  <si>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</si>
  <si>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</si>
  <si>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</si>
  <si>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</si>
  <si>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</si>
  <si>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</si>
  <si>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</si>
  <si>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</si>
  <si>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</si>
  <si>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</si>
  <si>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</si>
  <si>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</si>
  <si>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</si>
  <si>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</si>
  <si>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</si>
  <si>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</si>
  <si>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</si>
  <si>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</si>
  <si>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</si>
  <si>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</si>
  <si>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</si>
  <si>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</si>
  <si>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</si>
  <si>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</si>
  <si>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</si>
  <si>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</si>
  <si>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</si>
  <si>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</si>
  <si>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</si>
  <si>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</si>
  <si>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</si>
  <si>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</si>
  <si>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</si>
  <si>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</si>
  <si>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</si>
  <si>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</si>
  <si>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</si>
  <si>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</si>
  <si>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</si>
  <si>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</si>
  <si>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</si>
  <si>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</si>
  <si>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</si>
  <si>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</si>
  <si>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</si>
  <si>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</si>
  <si>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</si>
  <si>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</si>
  <si>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</si>
  <si>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</si>
  <si>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</si>
  <si>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</si>
  <si>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</si>
  <si>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</si>
  <si>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</si>
  <si>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</si>
  <si>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</si>
  <si>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</si>
  <si>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</si>
  <si>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</si>
  <si>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</si>
  <si>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</si>
  <si>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</si>
  <si>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</si>
  <si>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</si>
  <si>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</si>
  <si>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</si>
  <si>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</si>
  <si>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</si>
  <si>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</si>
  <si>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</si>
  <si>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</si>
  <si>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</si>
  <si>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</si>
  <si>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</si>
  <si>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</si>
  <si>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</si>
  <si>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</si>
  <si>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</si>
  <si>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</si>
  <si>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</si>
  <si>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</si>
  <si>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</si>
  <si>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</si>
  <si>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</si>
  <si>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</si>
  <si>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</si>
  <si>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</si>
  <si>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</si>
  <si>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</si>
  <si>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</si>
  <si>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</si>
  <si>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</si>
  <si>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</si>
  <si>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</si>
  <si>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</si>
  <si>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</si>
  <si>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</si>
  <si>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</si>
  <si>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</si>
  <si>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</si>
  <si>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</si>
  <si>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</si>
  <si>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</si>
  <si>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</si>
  <si>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</si>
  <si>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</si>
  <si>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</si>
  <si>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</si>
  <si>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</si>
  <si>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</si>
  <si>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</si>
  <si>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</si>
  <si>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</si>
  <si>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</si>
  <si>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</si>
  <si>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</si>
  <si>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</si>
  <si>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</si>
  <si>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</si>
  <si>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</si>
  <si>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</si>
  <si>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</si>
  <si>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</si>
  <si>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</si>
  <si>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</si>
  <si>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</si>
  <si>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</si>
  <si>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</si>
  <si>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</si>
  <si>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</si>
  <si>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</si>
  <si>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</si>
  <si>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</si>
  <si>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</si>
  <si>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</si>
  <si>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</si>
  <si>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</si>
  <si>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</si>
  <si>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</si>
  <si>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</si>
  <si>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</si>
  <si>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</si>
  <si>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</si>
  <si>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</si>
  <si>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</si>
  <si>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</si>
  <si>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</si>
  <si>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</si>
  <si>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</si>
  <si>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</si>
  <si>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</si>
  <si>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</si>
  <si>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</si>
  <si>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</si>
  <si>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</si>
  <si>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</si>
  <si>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</si>
  <si>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</si>
  <si>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</si>
  <si>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</si>
  <si>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</si>
  <si>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</si>
  <si>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</si>
  <si>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</si>
  <si>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</si>
  <si>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</si>
  <si>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</si>
  <si>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</si>
  <si>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</si>
  <si>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</si>
  <si>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</si>
  <si>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</si>
  <si>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</si>
  <si>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</si>
  <si>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</si>
  <si>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</si>
  <si>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</si>
  <si>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</si>
  <si>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</si>
  <si>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</si>
  <si>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</si>
  <si>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</si>
  <si>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</si>
  <si>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</si>
  <si>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</si>
  <si>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</si>
  <si>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</si>
  <si>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</si>
  <si>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</si>
  <si>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</si>
  <si>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</si>
  <si>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</si>
  <si>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</si>
  <si>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</si>
  <si>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</si>
  <si>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</si>
  <si>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</si>
  <si>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</si>
  <si>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</si>
  <si>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</si>
  <si>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</si>
  <si>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</si>
  <si>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</si>
  <si>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</si>
  <si>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</si>
  <si>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</si>
  <si>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</si>
  <si>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</si>
  <si>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</si>
  <si>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</si>
  <si>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</si>
  <si>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</si>
  <si>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</si>
  <si>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</si>
  <si>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</si>
  <si>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</si>
  <si>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</si>
  <si>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</si>
  <si>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</si>
  <si>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</si>
  <si>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</si>
  <si>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</si>
  <si>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</si>
  <si>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</si>
  <si>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</si>
  <si>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</si>
  <si>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</si>
  <si>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</si>
  <si>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</si>
  <si>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</si>
  <si>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</si>
  <si>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</si>
  <si>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</si>
  <si>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</si>
  <si>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</si>
  <si>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</si>
  <si>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</si>
  <si>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</si>
  <si>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</si>
  <si>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</si>
  <si>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</si>
  <si>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</si>
  <si>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</si>
  <si>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</si>
  <si>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</si>
  <si>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</si>
  <si>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</si>
  <si>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</si>
  <si>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</si>
  <si>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</si>
  <si>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</si>
  <si>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</si>
  <si>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</si>
  <si>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</si>
  <si>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</si>
  <si>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</si>
  <si>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</si>
  <si>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</si>
  <si>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</si>
  <si>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</si>
  <si>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</si>
  <si>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</si>
  <si>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</si>
  <si>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</si>
  <si>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</si>
  <si>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</si>
  <si>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</si>
  <si>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</si>
  <si>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</si>
  <si>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</si>
  <si>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</si>
  <si>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</si>
  <si>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</si>
  <si>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</si>
  <si>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</si>
  <si>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</si>
  <si>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</si>
  <si>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</si>
  <si>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</si>
  <si>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</si>
  <si>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</si>
  <si>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</si>
  <si>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</si>
  <si>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</si>
  <si>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</si>
  <si>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</si>
  <si>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</si>
  <si>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</si>
  <si>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</si>
  <si>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</si>
  <si>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</si>
  <si>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</si>
  <si>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</si>
  <si>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</si>
  <si>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</si>
  <si>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</si>
  <si>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</si>
  <si>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</si>
  <si>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</si>
  <si>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</si>
  <si>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</si>
  <si>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</si>
  <si>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</si>
  <si>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</si>
  <si>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</si>
  <si>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</si>
  <si>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</si>
  <si>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</si>
  <si>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</si>
  <si>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</si>
  <si>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</si>
  <si>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</si>
  <si>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</si>
  <si>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</si>
  <si>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</si>
  <si>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</si>
  <si>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</si>
  <si>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</si>
  <si>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</si>
  <si>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</si>
  <si>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</si>
  <si>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</si>
  <si>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</si>
  <si>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</si>
  <si>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</si>
  <si>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</si>
  <si>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</si>
  <si>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</si>
  <si>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</si>
  <si>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</si>
  <si>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</si>
  <si>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</si>
  <si>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</si>
  <si>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</si>
  <si>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</si>
  <si>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</si>
  <si>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</si>
  <si>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</si>
  <si>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</si>
  <si>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</si>
  <si>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</si>
  <si>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</si>
  <si>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</si>
  <si>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</si>
  <si>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</si>
  <si>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</si>
  <si>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</si>
  <si>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</si>
  <si>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</si>
  <si>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</si>
  <si>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</si>
  <si>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</si>
  <si>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</si>
  <si>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</si>
  <si>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</si>
  <si>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</si>
  <si>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</si>
  <si>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</si>
  <si>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</si>
  <si>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</si>
  <si>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</si>
  <si>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</si>
  <si>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</si>
  <si>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</si>
  <si>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</si>
  <si>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</si>
  <si>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</si>
  <si>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</si>
  <si>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</si>
  <si>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</si>
  <si>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</si>
  <si>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</si>
  <si>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</si>
  <si>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</si>
  <si>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</si>
  <si>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</si>
  <si>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</si>
  <si>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</si>
  <si>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</si>
  <si>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</si>
  <si>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</si>
  <si>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</si>
  <si>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</si>
  <si>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</si>
  <si>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</si>
  <si>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</si>
  <si>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</si>
  <si>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</si>
  <si>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</si>
  <si>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</si>
  <si>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</si>
  <si>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</si>
  <si>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</si>
  <si>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</si>
  <si>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</si>
  <si>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</si>
  <si>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</si>
  <si>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</si>
  <si>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</si>
  <si>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</si>
  <si>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</si>
  <si>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</si>
  <si>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</si>
  <si>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</si>
  <si>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</si>
  <si>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</si>
  <si>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</si>
  <si>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</si>
  <si>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</si>
  <si>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</si>
  <si>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</si>
  <si>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</si>
  <si>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</si>
  <si>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</si>
  <si>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</si>
  <si>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</si>
  <si>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</si>
  <si>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</si>
  <si>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</si>
  <si>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</si>
  <si>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</si>
  <si>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</si>
  <si>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</si>
  <si>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</si>
  <si>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</si>
  <si>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</si>
  <si>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</si>
  <si>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</si>
  <si>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</si>
  <si>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</si>
  <si>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</si>
  <si>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</si>
  <si>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</si>
  <si>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</si>
  <si>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</si>
  <si>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</si>
  <si>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</si>
  <si>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</si>
  <si>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</si>
  <si>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</si>
  <si>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</si>
  <si>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</si>
  <si>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</si>
  <si>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</si>
  <si>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</si>
  <si>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</si>
  <si>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</si>
  <si>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</si>
  <si>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</si>
  <si>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</si>
  <si>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</si>
  <si>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</si>
  <si>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</si>
  <si>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</si>
  <si>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</si>
  <si>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</si>
  <si>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</si>
  <si>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</si>
  <si>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</si>
  <si>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</si>
  <si>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</si>
  <si>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</si>
  <si>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</si>
  <si>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</si>
  <si>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</si>
  <si>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</si>
  <si>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</si>
  <si>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</si>
  <si>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</si>
  <si>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</si>
  <si>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</si>
  <si>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</si>
  <si>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</si>
  <si>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</si>
  <si>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</si>
  <si>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</si>
  <si>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</si>
  <si>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</si>
  <si>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</si>
  <si>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</si>
  <si>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</si>
  <si>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</si>
  <si>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</si>
  <si>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</si>
  <si>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</si>
  <si>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</si>
  <si>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</si>
  <si>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</si>
  <si>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</si>
  <si>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</si>
  <si>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</si>
  <si>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</si>
  <si>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</si>
  <si>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</si>
  <si>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</si>
  <si>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</si>
  <si>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</si>
  <si>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</si>
  <si>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</si>
  <si>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</si>
  <si>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</si>
  <si>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</si>
  <si>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</si>
  <si>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</si>
  <si>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</si>
  <si>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</si>
  <si>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</si>
  <si>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</si>
  <si>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</si>
  <si>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</si>
  <si>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</si>
  <si>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</si>
  <si>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</si>
  <si>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</si>
  <si>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</si>
  <si>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</si>
  <si>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</si>
  <si>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</si>
  <si>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</si>
  <si>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</si>
  <si>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</si>
  <si>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</si>
  <si>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</si>
  <si>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</si>
  <si>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</si>
  <si>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</si>
  <si>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</si>
  <si>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</si>
  <si>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</si>
  <si>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</si>
  <si>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</si>
  <si>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</si>
  <si>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</si>
  <si>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</si>
  <si>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</si>
  <si>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</si>
  <si>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</si>
  <si>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</si>
  <si>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</si>
  <si>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</si>
  <si>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</si>
  <si>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</si>
  <si>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</si>
  <si>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</si>
  <si>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</si>
  <si>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</si>
  <si>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</si>
  <si>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</si>
  <si>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</si>
  <si>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</si>
  <si>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</si>
  <si>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</si>
  <si>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</si>
  <si>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</si>
  <si>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</si>
  <si>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</si>
  <si>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</si>
  <si>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</si>
  <si>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</si>
  <si>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</si>
  <si>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</si>
  <si>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</si>
  <si>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</si>
  <si>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</si>
  <si>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</si>
  <si>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</si>
  <si>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</si>
  <si>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</si>
  <si>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</si>
  <si>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</si>
  <si>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</si>
  <si>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</si>
  <si>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</si>
  <si>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</si>
  <si>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</si>
  <si>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</si>
  <si>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</si>
  <si>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</si>
  <si>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</si>
  <si>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</si>
  <si>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</si>
  <si>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</si>
  <si>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</si>
  <si>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</si>
  <si>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</si>
  <si>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</si>
  <si>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</si>
  <si>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</si>
  <si>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</si>
  <si>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</si>
  <si>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</si>
  <si>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</si>
  <si>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</si>
  <si>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</si>
  <si>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</si>
  <si>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</si>
  <si>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</si>
  <si>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</si>
  <si>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</si>
  <si>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</si>
  <si>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</si>
  <si>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</si>
  <si>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</si>
  <si>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</si>
  <si>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</si>
  <si>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</si>
  <si>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</si>
  <si>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</si>
  <si>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</si>
  <si>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</si>
  <si>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</si>
  <si>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</si>
  <si>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</si>
  <si>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</si>
  <si>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</si>
  <si>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</si>
  <si>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</si>
  <si>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</si>
  <si>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</si>
  <si>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</si>
  <si>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</si>
  <si>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</si>
  <si>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</si>
  <si>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</si>
  <si>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</si>
  <si>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</si>
  <si>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</si>
  <si>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</si>
  <si>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</si>
  <si>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</si>
  <si>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</si>
  <si>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</si>
  <si>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</si>
  <si>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</si>
  <si>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</si>
  <si>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</si>
  <si>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</si>
  <si>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</si>
  <si>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</si>
  <si>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</si>
  <si>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</si>
  <si>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</si>
  <si>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</si>
  <si>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</si>
  <si>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</si>
  <si>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</si>
  <si>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</si>
  <si>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</si>
  <si>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</si>
  <si>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</si>
  <si>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</si>
  <si>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</si>
  <si>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</si>
  <si>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</si>
  <si>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</si>
  <si>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</si>
  <si>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</si>
  <si>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</si>
  <si>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</si>
  <si>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</si>
  <si>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</si>
  <si>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</si>
  <si>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</si>
  <si>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</si>
  <si>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</si>
  <si>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</si>
  <si>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</si>
  <si>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</si>
  <si>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</si>
  <si>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</si>
  <si>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</si>
  <si>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</si>
  <si>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</si>
  <si>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</si>
  <si>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</si>
  <si>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</si>
  <si>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</si>
  <si>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</si>
  <si>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</si>
  <si>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</si>
  <si>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</si>
  <si>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</si>
  <si>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</si>
  <si>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</si>
  <si>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</si>
  <si>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</si>
  <si>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</si>
  <si>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</si>
  <si>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</si>
  <si>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</si>
  <si>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</si>
  <si>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</si>
  <si>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</si>
  <si>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</si>
  <si>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</si>
  <si>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</si>
  <si>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</si>
  <si>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</si>
  <si>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</si>
  <si>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</si>
  <si>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</si>
  <si>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</si>
  <si>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</si>
  <si>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</si>
  <si>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</si>
  <si>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</si>
  <si>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</si>
  <si>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</si>
  <si>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</si>
  <si>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</si>
  <si>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</si>
  <si>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</si>
  <si>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</si>
  <si>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</si>
  <si>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</si>
  <si>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</si>
  <si>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</si>
  <si>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</si>
  <si>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</si>
  <si>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</si>
  <si>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</si>
  <si>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</si>
  <si>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</si>
  <si>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</si>
  <si>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</si>
  <si>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</si>
  <si>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</si>
  <si>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</si>
  <si>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</si>
  <si>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</si>
  <si>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</si>
  <si>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</si>
  <si>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</si>
  <si>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</si>
  <si>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</si>
  <si>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</si>
  <si>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</si>
  <si>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</si>
  <si>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</si>
  <si>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</si>
  <si>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</si>
  <si>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</si>
  <si>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</si>
  <si>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</si>
  <si>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</si>
  <si>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</si>
  <si>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</si>
  <si>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</si>
  <si>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</si>
  <si>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</si>
  <si>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</si>
  <si>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</si>
  <si>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</si>
  <si>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</si>
  <si>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</si>
  <si>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</si>
  <si>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</si>
  <si>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</si>
  <si>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</si>
  <si>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</si>
  <si>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</si>
  <si>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</si>
  <si>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</si>
  <si>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</si>
  <si>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</si>
  <si>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</si>
  <si>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</si>
  <si>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</si>
  <si>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</si>
  <si>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</si>
  <si>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</si>
  <si>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</si>
  <si>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</si>
  <si>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</si>
  <si>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</si>
  <si>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</si>
  <si>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</si>
  <si>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</si>
  <si>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</si>
  <si>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</si>
  <si>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</si>
  <si>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</si>
  <si>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</si>
  <si>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</si>
  <si>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</si>
  <si>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</si>
  <si>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</si>
  <si>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</si>
  <si>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</si>
  <si>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</si>
  <si>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</si>
  <si>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</si>
  <si>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</si>
  <si>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</si>
  <si>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</si>
  <si>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</si>
  <si>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</si>
  <si>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</si>
  <si>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</si>
  <si>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</si>
  <si>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</si>
  <si>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</si>
  <si>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</si>
  <si>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</si>
  <si>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</si>
  <si>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</si>
  <si>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</si>
  <si>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</si>
  <si>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</si>
  <si>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</si>
  <si>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</si>
  <si>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</si>
  <si>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</si>
  <si>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</si>
  <si>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</si>
  <si>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</si>
  <si>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</si>
  <si>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</si>
  <si>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</si>
  <si>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</si>
  <si>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</si>
  <si>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</si>
  <si>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</si>
  <si>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</si>
  <si>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</si>
  <si>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</si>
  <si>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</si>
  <si>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</si>
  <si>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</si>
  <si>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</si>
  <si>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</si>
  <si>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</si>
  <si>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</si>
  <si>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</si>
  <si>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</si>
  <si>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</si>
  <si>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</si>
  <si>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</si>
  <si>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</si>
  <si>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</si>
  <si>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</si>
  <si>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</si>
  <si>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</si>
  <si>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</si>
  <si>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</si>
  <si>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</si>
  <si>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</si>
  <si>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</si>
  <si>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</si>
  <si>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</si>
  <si>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</si>
  <si>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</si>
  <si>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</si>
  <si>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</si>
  <si>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</si>
  <si>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</si>
  <si>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</si>
  <si>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</si>
  <si>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</si>
  <si>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</si>
  <si>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</si>
  <si>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</si>
  <si>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</si>
  <si>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</si>
  <si>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</si>
  <si>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</si>
  <si>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</si>
  <si>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</si>
  <si>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</si>
  <si>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</si>
  <si>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</si>
  <si>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</si>
  <si>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</si>
  <si>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</si>
  <si>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</si>
  <si>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</si>
  <si>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</si>
  <si>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</si>
  <si>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</si>
  <si>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</si>
  <si>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</si>
  <si>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</si>
  <si>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</si>
  <si>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</si>
  <si>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</si>
  <si>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</si>
  <si>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</si>
  <si>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</si>
  <si>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</si>
  <si>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</si>
  <si>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</si>
  <si>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</si>
  <si>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</si>
  <si>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</si>
  <si>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</si>
  <si>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</si>
  <si>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</si>
  <si>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</si>
  <si>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</si>
  <si>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</si>
  <si>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</si>
  <si>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</si>
  <si>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</si>
  <si>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</si>
  <si>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</si>
  <si>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</si>
  <si>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</si>
  <si>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</si>
  <si>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</si>
  <si>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</si>
  <si>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</si>
  <si>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</si>
  <si>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</si>
  <si>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</si>
  <si>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</si>
  <si>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</si>
  <si>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</si>
  <si>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</si>
  <si>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</si>
  <si>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</si>
  <si>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</si>
  <si>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</si>
  <si>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</si>
  <si>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</si>
  <si>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</si>
  <si>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</si>
  <si>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</si>
  <si>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</si>
  <si>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</si>
  <si>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</si>
  <si>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</si>
  <si>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</si>
  <si>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</si>
  <si>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</si>
  <si>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</si>
  <si>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</si>
  <si>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</si>
  <si>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</si>
  <si>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</si>
  <si>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</si>
  <si>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</si>
  <si>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</si>
  <si>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</si>
  <si>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</si>
  <si>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</si>
  <si>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</si>
  <si>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</si>
  <si>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</si>
  <si>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</si>
  <si>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</si>
  <si>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</si>
  <si>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</si>
  <si>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</si>
  <si>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</si>
  <si>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</si>
  <si>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</si>
  <si>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</si>
  <si>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</si>
  <si>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</si>
  <si>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</si>
  <si>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</si>
  <si>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</si>
  <si>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</si>
  <si>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</si>
  <si>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</si>
  <si>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</si>
  <si>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</si>
  <si>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</si>
  <si>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</si>
  <si>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</si>
  <si>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</si>
  <si>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</si>
  <si>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</si>
  <si>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</si>
  <si>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</si>
  <si>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</si>
  <si>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</si>
  <si>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</si>
  <si>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</si>
  <si>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</si>
  <si>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</si>
  <si>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</si>
  <si>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</si>
  <si>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</si>
  <si>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</si>
  <si>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</si>
  <si>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</si>
  <si>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</si>
  <si>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</si>
  <si>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</si>
  <si>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</si>
  <si>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</si>
  <si>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</si>
  <si>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</si>
  <si>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</si>
  <si>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</si>
  <si>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</si>
  <si>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</si>
  <si>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</si>
  <si>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</si>
  <si>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</si>
  <si>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</si>
  <si>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</si>
  <si>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</si>
  <si>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</si>
  <si>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</si>
  <si>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</si>
  <si>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</si>
  <si>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</si>
  <si>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</si>
  <si>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</si>
  <si>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</si>
  <si>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</si>
  <si>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</si>
  <si>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</si>
  <si>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</si>
  <si>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</si>
  <si>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</si>
  <si>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</si>
  <si>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</si>
  <si>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</si>
  <si>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</si>
  <si>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</si>
  <si>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</si>
  <si>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</si>
  <si>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</si>
  <si>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</si>
  <si>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</si>
  <si>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</si>
  <si>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</si>
  <si>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</si>
  <si>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</si>
  <si>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</si>
  <si>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</si>
  <si>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</si>
  <si>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</si>
  <si>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</si>
  <si>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</si>
  <si>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</si>
  <si>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</si>
  <si>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</si>
  <si>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</si>
  <si>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</si>
  <si>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</si>
  <si>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</si>
  <si>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</si>
  <si>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</si>
  <si>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</si>
  <si>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</si>
  <si>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</si>
  <si>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</si>
  <si>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</si>
  <si>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</si>
  <si>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</si>
  <si>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</si>
  <si>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</si>
  <si>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</si>
  <si>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</si>
  <si>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</si>
  <si>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</si>
  <si>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</si>
  <si>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</si>
  <si>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</si>
  <si>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</si>
  <si>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</si>
  <si>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</si>
  <si>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</si>
  <si>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</si>
  <si>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</si>
  <si>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</si>
  <si>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</si>
  <si>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</si>
  <si>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</si>
  <si>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</si>
  <si>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</si>
  <si>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</si>
  <si>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</si>
  <si>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</si>
  <si>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</si>
  <si>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</si>
  <si>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</si>
  <si>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</si>
  <si>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</si>
  <si>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</si>
  <si>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</si>
  <si>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</si>
  <si>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</si>
  <si>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</si>
  <si>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</si>
  <si>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</si>
  <si>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</si>
  <si>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</si>
  <si>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</si>
  <si>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</si>
  <si>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</si>
  <si>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</si>
  <si>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</si>
  <si>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</si>
  <si>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</si>
  <si>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</si>
  <si>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</si>
  <si>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</si>
  <si>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</si>
  <si>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</si>
  <si>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</si>
  <si>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</si>
  <si>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</si>
  <si>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</si>
  <si>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</si>
  <si>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</si>
  <si>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</si>
  <si>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</si>
  <si>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</si>
  <si>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</si>
  <si>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</si>
  <si>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</si>
  <si>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</si>
  <si>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</si>
  <si>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</si>
  <si>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</si>
  <si>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</si>
  <si>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</si>
  <si>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</si>
  <si>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</si>
  <si>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</si>
  <si>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</si>
  <si>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</si>
  <si>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</si>
  <si>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</si>
  <si>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</si>
  <si>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</si>
  <si>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</si>
  <si>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</si>
  <si>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</si>
  <si>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</si>
  <si>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</si>
  <si>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</si>
  <si>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</si>
  <si>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</si>
  <si>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</si>
  <si>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</si>
  <si>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</si>
  <si>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</si>
  <si>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</si>
  <si>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</si>
  <si>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</si>
  <si>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</si>
  <si>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</si>
  <si>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</si>
  <si>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</si>
  <si>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</si>
  <si>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</si>
  <si>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</si>
  <si>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</si>
  <si>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</si>
  <si>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</si>
  <si>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</si>
  <si>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</si>
  <si>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</si>
  <si>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</si>
  <si>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</si>
  <si>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</si>
  <si>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</si>
  <si>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</si>
  <si>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</si>
  <si>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</si>
  <si>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</si>
  <si>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</si>
  <si>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</si>
  <si>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</si>
  <si>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</si>
  <si>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</si>
  <si>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</si>
  <si>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</si>
  <si>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</si>
  <si>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</si>
  <si>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</si>
  <si>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</si>
  <si>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</si>
  <si>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</si>
  <si>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</si>
  <si>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</si>
  <si>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</si>
  <si>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</si>
  <si>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</si>
  <si>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</si>
  <si>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</si>
  <si>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</si>
  <si>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</si>
  <si>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</si>
  <si>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</si>
  <si>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</si>
  <si>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</si>
  <si>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</si>
  <si>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</si>
  <si>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</si>
  <si>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</si>
  <si>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</si>
  <si>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</si>
  <si>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</si>
  <si>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</si>
  <si>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</si>
  <si>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</si>
  <si>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</si>
  <si>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</si>
  <si>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</si>
  <si>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</si>
  <si>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</si>
  <si>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</si>
  <si>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</si>
  <si>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</si>
  <si>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</si>
  <si>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</si>
  <si>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</si>
  <si>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</si>
  <si>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</si>
  <si>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</si>
  <si>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</si>
  <si>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</si>
  <si>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</si>
  <si>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</si>
  <si>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</si>
  <si>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</si>
  <si>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</si>
  <si>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</si>
  <si>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</si>
  <si>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</si>
  <si>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</si>
  <si>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</si>
  <si>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</si>
  <si>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</si>
  <si>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</si>
  <si>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</si>
  <si>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</si>
  <si>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</si>
  <si>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</si>
  <si>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</si>
  <si>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</si>
  <si>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</si>
  <si>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</si>
  <si>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</si>
  <si>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</si>
  <si>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</si>
  <si>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</si>
  <si>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</si>
  <si>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</si>
  <si>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</si>
  <si>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</si>
  <si>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</si>
  <si>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</si>
  <si>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</si>
  <si>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</si>
  <si>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</si>
  <si>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</si>
  <si>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</si>
  <si>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</si>
  <si>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</si>
  <si>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</si>
  <si>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</si>
  <si>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</si>
  <si>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</si>
  <si>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</si>
  <si>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</si>
  <si>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</si>
  <si>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</si>
  <si>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</si>
  <si>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</si>
  <si>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</si>
  <si>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</si>
  <si>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</si>
  <si>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</si>
  <si>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</si>
  <si>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</si>
  <si>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</si>
  <si>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</si>
  <si>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</si>
  <si>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</si>
  <si>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</si>
  <si>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</si>
  <si>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</si>
  <si>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</si>
  <si>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</si>
  <si>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</si>
  <si>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</si>
  <si>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</si>
  <si>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</si>
  <si>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</si>
  <si>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</si>
  <si>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</si>
  <si>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</si>
  <si>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</si>
  <si>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</si>
  <si>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</si>
  <si>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</si>
  <si>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</si>
  <si>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</si>
  <si>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</si>
  <si>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</si>
  <si>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</si>
  <si>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</si>
  <si>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</si>
  <si>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</si>
  <si>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</si>
  <si>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</si>
  <si>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</si>
  <si>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</si>
  <si>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</si>
  <si>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</si>
  <si>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</si>
  <si>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</si>
  <si>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</si>
  <si>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</si>
  <si>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</si>
  <si>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</si>
  <si>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</si>
  <si>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</si>
  <si>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</si>
  <si>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</si>
  <si>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</si>
  <si>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</si>
  <si>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</si>
  <si>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</si>
  <si>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</si>
  <si>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</si>
  <si>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</si>
  <si>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</si>
  <si>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</si>
  <si>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</si>
  <si>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</si>
  <si>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</si>
  <si>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</si>
  <si>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</si>
  <si>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</si>
  <si>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</si>
  <si>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</si>
  <si>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</si>
  <si>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</si>
  <si>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</si>
  <si>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</si>
  <si>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</si>
  <si>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</si>
  <si>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</si>
  <si>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</si>
  <si>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</si>
  <si>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</si>
  <si>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</si>
  <si>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</si>
  <si>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</si>
  <si>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</si>
  <si>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</si>
  <si>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</si>
  <si>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</si>
  <si>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</si>
  <si>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</si>
  <si>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</si>
  <si>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</si>
  <si>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</si>
  <si>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</si>
  <si>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</si>
  <si>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</si>
  <si>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</si>
  <si>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</si>
  <si>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</si>
  <si>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</si>
  <si>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</si>
  <si>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</si>
  <si>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</si>
  <si>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</si>
  <si>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</si>
  <si>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</si>
  <si>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</si>
  <si>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</si>
  <si>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</si>
  <si>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</si>
  <si>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</si>
  <si>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</si>
  <si>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</si>
  <si>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</si>
  <si>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</si>
  <si>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</si>
  <si>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</si>
  <si>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</si>
  <si>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</si>
  <si>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</si>
  <si>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</si>
  <si>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</si>
  <si>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</si>
  <si>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</si>
  <si>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</si>
  <si>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</si>
  <si>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</si>
  <si>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</si>
  <si>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</si>
  <si>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</si>
  <si>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</si>
  <si>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</si>
  <si>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</si>
  <si>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</si>
  <si>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</si>
  <si>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</si>
  <si>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</si>
  <si>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</si>
  <si>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</si>
  <si>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</si>
  <si>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</si>
  <si>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</si>
  <si>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</si>
  <si>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</si>
  <si>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</si>
  <si>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</si>
  <si>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</si>
  <si>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</si>
  <si>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</si>
  <si>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</si>
  <si>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</si>
  <si>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</si>
  <si>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</si>
  <si>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</si>
  <si>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</si>
  <si>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</si>
  <si>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</si>
  <si>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</si>
  <si>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</si>
  <si>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</si>
  <si>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</si>
  <si>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</si>
  <si>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</si>
  <si>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</si>
  <si>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</si>
  <si>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</si>
  <si>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</si>
  <si>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</si>
  <si>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</si>
  <si>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</si>
  <si>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</si>
  <si>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</si>
  <si>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</si>
  <si>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</si>
  <si>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</si>
  <si>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</si>
  <si>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</si>
  <si>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</si>
  <si>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</si>
  <si>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</si>
  <si>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</si>
  <si>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</si>
  <si>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</si>
  <si>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</si>
  <si>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</si>
  <si>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</si>
  <si>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</si>
  <si>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</si>
  <si>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</si>
  <si>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</si>
  <si>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</si>
  <si>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</si>
  <si>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</si>
  <si>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</si>
  <si>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</si>
  <si>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</si>
  <si>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</si>
  <si>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</si>
  <si>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</si>
  <si>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</si>
  <si>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</si>
  <si>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</si>
  <si>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</si>
  <si>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</si>
  <si>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</si>
  <si>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</si>
  <si>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</si>
  <si>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</si>
  <si>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</si>
  <si>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</si>
  <si>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</si>
  <si>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</si>
  <si>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</si>
  <si>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</si>
  <si>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</si>
  <si>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</si>
  <si>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</si>
  <si>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</si>
  <si>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</si>
  <si>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</si>
  <si>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</si>
  <si>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</si>
  <si>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</si>
  <si>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</si>
  <si>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</si>
  <si>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</si>
  <si>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</si>
  <si>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</si>
  <si>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</si>
  <si>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</si>
  <si>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</si>
  <si>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</si>
  <si>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</si>
  <si>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</si>
  <si>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</si>
  <si>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</si>
  <si>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</si>
  <si>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</si>
  <si>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</si>
  <si>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</si>
  <si>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</si>
  <si>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</si>
  <si>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</si>
  <si>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</si>
  <si>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</si>
  <si>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</si>
  <si>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</si>
  <si>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</si>
  <si>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</si>
  <si>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</si>
  <si>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</si>
  <si>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</si>
  <si>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</si>
  <si>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</si>
  <si>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</si>
  <si>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</si>
  <si>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</si>
  <si>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</si>
  <si>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</si>
  <si>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</si>
  <si>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</si>
  <si>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</si>
  <si>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</si>
  <si>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</si>
  <si>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</si>
  <si>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</si>
  <si>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</si>
  <si>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</si>
  <si>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</si>
  <si>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</si>
  <si>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</si>
  <si>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</si>
  <si>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</si>
  <si>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</si>
  <si>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</si>
  <si>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</si>
  <si>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</si>
  <si>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</si>
  <si>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</si>
  <si>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</si>
  <si>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</si>
  <si>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</si>
  <si>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</si>
  <si>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</si>
  <si>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</si>
  <si>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</si>
  <si>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</si>
  <si>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</si>
  <si>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</si>
  <si>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</si>
  <si>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</si>
  <si>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</si>
  <si>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</si>
  <si>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</si>
  <si>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</si>
  <si>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</si>
  <si>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</si>
  <si>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</si>
  <si>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</si>
  <si>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</si>
  <si>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</si>
  <si>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</si>
  <si>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</si>
  <si>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</si>
  <si>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</si>
  <si>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</si>
  <si>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</si>
  <si>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</si>
  <si>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</si>
  <si>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</si>
  <si>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</si>
  <si>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</si>
  <si>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</si>
  <si>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</si>
  <si>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</si>
  <si>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</si>
  <si>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</si>
  <si>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</si>
  <si>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</si>
  <si>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</si>
  <si>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</si>
  <si>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</si>
  <si>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</si>
  <si>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</si>
  <si>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</si>
  <si>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</si>
  <si>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</si>
  <si>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</si>
  <si>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</si>
  <si>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</si>
  <si>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</si>
  <si>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</si>
  <si>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</si>
  <si>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</si>
  <si>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</si>
  <si>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</si>
  <si>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</si>
  <si>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</si>
  <si>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</si>
  <si>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</si>
  <si>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</si>
  <si>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</si>
  <si>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</si>
  <si>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</si>
  <si>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</si>
  <si>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</si>
  <si>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</si>
  <si>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</si>
  <si>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</si>
  <si>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</si>
  <si>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</si>
  <si>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</si>
  <si>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</si>
  <si>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</si>
  <si>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</si>
  <si>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</si>
  <si>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</si>
  <si>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</si>
  <si>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</si>
  <si>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</si>
  <si>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</si>
  <si>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</si>
  <si>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</si>
  <si>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</si>
  <si>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</si>
  <si>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</si>
  <si>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</si>
  <si>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</si>
  <si>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</si>
  <si>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</si>
  <si>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</si>
  <si>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</si>
  <si>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</si>
  <si>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</si>
  <si>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</si>
  <si>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</si>
  <si>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</si>
  <si>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</si>
  <si>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</si>
  <si>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</si>
  <si>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</si>
  <si>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</si>
  <si>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</si>
  <si>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</si>
  <si>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</si>
  <si>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</si>
  <si>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</si>
  <si>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</si>
  <si>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</si>
  <si>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</si>
  <si>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</si>
  <si>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</si>
  <si>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</si>
  <si>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</si>
  <si>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</si>
  <si>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</si>
  <si>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</si>
  <si>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</si>
  <si>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</si>
  <si>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</si>
  <si>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</si>
  <si>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</si>
  <si>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</si>
  <si>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</si>
  <si>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</si>
  <si>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</si>
  <si>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</si>
  <si>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</si>
  <si>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</si>
  <si>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</si>
  <si>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</si>
  <si>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</si>
  <si>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</si>
  <si>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</si>
  <si>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</si>
  <si>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</si>
  <si>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</si>
  <si>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</si>
  <si>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</si>
  <si>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</si>
  <si>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</si>
  <si>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</si>
  <si>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</si>
  <si>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</si>
  <si>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</si>
  <si>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</si>
  <si>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</si>
  <si>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</si>
  <si>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</si>
  <si>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</si>
  <si>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</si>
  <si>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</si>
  <si>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</si>
  <si>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</si>
  <si>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</si>
  <si>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</si>
  <si>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</si>
  <si>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</si>
  <si>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</si>
  <si>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</si>
  <si>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</si>
  <si>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</si>
  <si>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</si>
  <si>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</si>
  <si>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</si>
  <si>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</si>
  <si>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</si>
  <si>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</si>
  <si>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</si>
  <si>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</si>
  <si>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</si>
  <si>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</si>
  <si>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</si>
  <si>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</si>
  <si>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</si>
  <si>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</si>
  <si>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</si>
  <si>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</si>
  <si>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</si>
  <si>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</si>
  <si>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</si>
  <si>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</si>
  <si>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</si>
  <si>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</si>
  <si>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</si>
  <si>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</si>
  <si>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</si>
  <si>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</si>
  <si>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</si>
  <si>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</si>
  <si>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</si>
  <si>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</si>
  <si>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</si>
  <si>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</si>
  <si>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</si>
  <si>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</si>
  <si>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</si>
  <si>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</si>
  <si>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</si>
  <si>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</si>
  <si>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</si>
  <si>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</si>
  <si>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</si>
  <si>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</si>
  <si>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</si>
  <si>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</si>
  <si>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</si>
  <si>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</si>
  <si>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</si>
  <si>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</si>
  <si>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</si>
  <si>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</si>
  <si>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</si>
  <si>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</si>
  <si>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</si>
  <si>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</si>
  <si>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</si>
  <si>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</si>
  <si>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</si>
  <si>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</si>
  <si>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</si>
  <si>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</si>
  <si>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</si>
  <si>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</si>
  <si>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</si>
  <si>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</si>
  <si>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</si>
  <si>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</si>
  <si>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</si>
  <si>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</si>
  <si>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</si>
  <si>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</si>
  <si>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</si>
  <si>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</si>
  <si>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</si>
  <si>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</si>
  <si>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</si>
  <si>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</si>
  <si>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</si>
  <si>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</si>
  <si>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</si>
  <si>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</si>
  <si>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</si>
  <si>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</si>
  <si>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</si>
  <si>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</si>
  <si>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</si>
  <si>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</si>
  <si>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</si>
  <si>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</si>
  <si>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</si>
  <si>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</si>
  <si>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</si>
  <si>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</si>
  <si>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</si>
  <si>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</si>
  <si>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</si>
  <si>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</si>
  <si>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</si>
  <si>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</si>
  <si>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</si>
  <si>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</si>
  <si>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</si>
  <si>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</si>
  <si>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</si>
  <si>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</si>
  <si>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</si>
  <si>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</si>
  <si>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</si>
  <si>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</si>
  <si>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</si>
  <si>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</si>
  <si>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</si>
  <si>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</si>
  <si>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</si>
  <si>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</si>
  <si>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</si>
  <si>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</si>
  <si>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</si>
  <si>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</si>
  <si>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</si>
  <si>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</si>
  <si>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</si>
  <si>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</si>
  <si>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</si>
  <si>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</si>
  <si>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</si>
  <si>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</si>
  <si>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</si>
  <si>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</si>
  <si>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</si>
  <si>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</si>
  <si>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</si>
  <si>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</si>
  <si>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</si>
  <si>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</si>
  <si>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</si>
  <si>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</si>
  <si>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</si>
  <si>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</si>
  <si>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</si>
  <si>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</si>
  <si>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</si>
  <si>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</si>
  <si>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</si>
  <si>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</si>
  <si>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</si>
  <si>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</si>
  <si>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</si>
  <si>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</si>
  <si>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</si>
  <si>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</si>
  <si>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</si>
  <si>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</si>
  <si>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</si>
  <si>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</si>
  <si>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</si>
  <si>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</si>
  <si>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</si>
  <si>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</si>
  <si>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</si>
  <si>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</si>
  <si>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</si>
  <si>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</si>
  <si>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</si>
  <si>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</si>
  <si>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</si>
  <si>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</si>
  <si>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</si>
  <si>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</si>
  <si>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</si>
  <si>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</si>
  <si>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</si>
  <si>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</si>
  <si>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</si>
  <si>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</si>
  <si>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</si>
  <si>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</si>
  <si>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</si>
  <si>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</si>
  <si>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</si>
  <si>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</si>
  <si>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</si>
  <si>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</si>
  <si>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</si>
  <si>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</si>
  <si>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</si>
  <si>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</si>
  <si>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</si>
  <si>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</si>
  <si>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</si>
  <si>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</si>
  <si>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</si>
  <si>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</si>
  <si>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</si>
  <si>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</si>
  <si>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</si>
  <si>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</si>
  <si>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</si>
  <si>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</si>
  <si>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</si>
  <si>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</si>
  <si>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</si>
  <si>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</si>
  <si>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</si>
  <si>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</si>
  <si>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</si>
  <si>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</si>
  <si>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</si>
  <si>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</si>
  <si>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</si>
  <si>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</si>
  <si>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</si>
  <si>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</si>
  <si>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</si>
  <si>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</si>
  <si>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</si>
  <si>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</si>
  <si>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</si>
  <si>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</si>
  <si>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</si>
  <si>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</si>
  <si>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</si>
  <si>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</si>
  <si>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</si>
  <si>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</si>
  <si>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</si>
  <si>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</si>
  <si>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</si>
  <si>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</si>
  <si>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</si>
  <si>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</si>
  <si>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</si>
  <si>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</si>
  <si>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</si>
  <si>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</si>
  <si>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</si>
  <si>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</si>
  <si>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</si>
  <si>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</si>
  <si>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</si>
  <si>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</si>
  <si>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</si>
  <si>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</si>
  <si>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</si>
  <si>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</si>
  <si>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</si>
  <si>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</si>
  <si>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</si>
  <si>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</si>
  <si>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</si>
  <si>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</si>
  <si>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</si>
  <si>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</si>
  <si>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</si>
  <si>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</si>
  <si>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</si>
  <si>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</si>
  <si>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</si>
  <si>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</si>
  <si>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</si>
  <si>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</si>
  <si>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</si>
  <si>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</si>
  <si>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</si>
  <si>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</si>
  <si>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</si>
  <si>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</si>
  <si>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</si>
  <si>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</si>
  <si>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</si>
  <si>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</si>
  <si>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</si>
  <si>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</si>
  <si>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</si>
  <si>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</si>
  <si>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</si>
  <si>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</si>
  <si>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</si>
  <si>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</si>
  <si>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</si>
  <si>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</si>
  <si>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</si>
  <si>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</si>
  <si>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</si>
  <si>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</si>
  <si>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</si>
  <si>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</si>
  <si>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</si>
  <si>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</si>
  <si>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</si>
  <si>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</si>
  <si>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</si>
  <si>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</si>
  <si>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</si>
  <si>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</si>
  <si>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</si>
  <si>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</si>
  <si>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</si>
  <si>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</si>
  <si>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</si>
  <si>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</si>
  <si>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</si>
  <si>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</si>
  <si>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</si>
  <si>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</si>
  <si>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</si>
  <si>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</si>
  <si>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</si>
  <si>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</si>
  <si>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</si>
  <si>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</si>
  <si>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</si>
  <si>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</si>
  <si>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</si>
  <si>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</si>
  <si>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</si>
  <si>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</si>
  <si>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</si>
  <si>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</si>
  <si>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</si>
  <si>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</si>
  <si>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</si>
  <si>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</si>
  <si>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</si>
  <si>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</si>
  <si>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</si>
  <si>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</si>
  <si>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</si>
  <si>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</si>
  <si>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</si>
  <si>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</si>
  <si>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</si>
  <si>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</si>
  <si>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</si>
  <si>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</si>
  <si>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</si>
  <si>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</si>
  <si>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</si>
  <si>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</si>
  <si>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</si>
  <si>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</si>
  <si>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</si>
  <si>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</si>
  <si>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</si>
  <si>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</si>
  <si>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</si>
  <si>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</si>
  <si>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</si>
  <si>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</si>
  <si>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</si>
  <si>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</si>
  <si>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</si>
  <si>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</si>
  <si>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</si>
  <si>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</si>
  <si>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</si>
  <si>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</si>
  <si>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</si>
  <si>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</si>
  <si>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</si>
  <si>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</si>
  <si>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</si>
  <si>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</si>
  <si>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</si>
  <si>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</si>
  <si>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</si>
  <si>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</si>
  <si>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</si>
  <si>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</si>
  <si>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</si>
  <si>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</si>
  <si>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</si>
  <si>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</si>
  <si>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</si>
  <si>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</si>
  <si>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</si>
  <si>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</si>
  <si>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</si>
  <si>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</si>
  <si>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</si>
  <si>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</si>
  <si>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</si>
  <si>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</si>
  <si>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</si>
  <si>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</si>
  <si>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</si>
  <si>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</si>
  <si>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</si>
  <si>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</si>
  <si>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</si>
  <si>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</si>
  <si>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</si>
  <si>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</si>
  <si>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</si>
  <si>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</si>
  <si>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</si>
  <si>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</si>
  <si>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</si>
  <si>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</si>
  <si>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</si>
  <si>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</si>
  <si>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</si>
  <si>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</si>
  <si>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</si>
  <si>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</si>
  <si>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</si>
  <si>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</si>
  <si>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</si>
  <si>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</si>
  <si>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</si>
  <si>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</si>
  <si>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</si>
  <si>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</si>
  <si>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</si>
  <si>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</si>
  <si>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</si>
  <si>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</si>
  <si>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</si>
  <si>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</si>
  <si>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</si>
  <si>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</si>
  <si>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</si>
  <si>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</si>
  <si>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</si>
  <si>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</si>
  <si>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</si>
  <si>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</si>
  <si>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</si>
  <si>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</si>
  <si>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</si>
  <si>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</si>
  <si>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</si>
  <si>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</si>
  <si>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</si>
  <si>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</si>
  <si>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</si>
  <si>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</si>
  <si>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</si>
  <si>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</si>
  <si>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</si>
  <si>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</si>
  <si>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</si>
  <si>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</si>
  <si>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</si>
  <si>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</si>
  <si>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</si>
  <si>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</si>
  <si>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</si>
  <si>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</si>
  <si>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</si>
  <si>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</si>
  <si>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</si>
  <si>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</si>
  <si>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</si>
  <si>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</si>
  <si>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</si>
  <si>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</si>
  <si>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</si>
  <si>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</si>
  <si>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</si>
  <si>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</si>
  <si>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</si>
  <si>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</si>
  <si>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</si>
  <si>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</si>
  <si>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</si>
  <si>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</si>
  <si>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</si>
  <si>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</si>
  <si>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</si>
  <si>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</si>
  <si>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</si>
  <si>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</si>
  <si>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</si>
  <si>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</si>
  <si>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</si>
  <si>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</si>
  <si>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</si>
  <si>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</si>
  <si>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</si>
  <si>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</si>
  <si>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</si>
  <si>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</si>
  <si>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</si>
  <si>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</si>
  <si>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</si>
  <si>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</si>
  <si>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</si>
  <si>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</si>
  <si>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</si>
  <si>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</si>
  <si>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</si>
  <si>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</si>
  <si>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</si>
  <si>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</si>
  <si>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</si>
  <si>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</si>
  <si>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</si>
  <si>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</si>
  <si>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</si>
  <si>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</si>
  <si>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</si>
  <si>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</si>
  <si>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</si>
  <si>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</si>
  <si>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</si>
  <si>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</si>
  <si>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</si>
  <si>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</si>
  <si>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</si>
  <si>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</si>
  <si>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</si>
  <si>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</si>
  <si>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</si>
  <si>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</si>
  <si>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</si>
  <si>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</si>
  <si>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</si>
  <si>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</si>
  <si>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</si>
  <si>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</si>
  <si>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</si>
  <si>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</si>
  <si>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</si>
  <si>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</si>
  <si>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</si>
  <si>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</si>
  <si>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</si>
  <si>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</si>
  <si>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</si>
  <si>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</si>
  <si>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</si>
  <si>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</si>
  <si>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</si>
  <si>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</si>
  <si>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</si>
  <si>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</si>
  <si>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</si>
  <si>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</si>
  <si>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</si>
  <si>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</si>
  <si>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</si>
  <si>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</si>
  <si>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</si>
  <si>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</si>
  <si>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</si>
  <si>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</si>
  <si>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</si>
  <si>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</si>
  <si>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</si>
  <si>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</si>
  <si>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</si>
  <si>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</si>
  <si>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</si>
  <si>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</si>
  <si>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</si>
  <si>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</si>
  <si>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</si>
  <si>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</si>
  <si>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</si>
  <si>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</si>
  <si>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</si>
  <si>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</si>
  <si>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</si>
  <si>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</si>
  <si>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</si>
  <si>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</si>
  <si>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</si>
  <si>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</si>
  <si>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</si>
  <si>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</si>
  <si>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</si>
  <si>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</si>
  <si>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</si>
  <si>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</si>
  <si>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</si>
  <si>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</si>
  <si>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</si>
  <si>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</si>
  <si>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</si>
  <si>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</si>
  <si>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</si>
  <si>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</si>
  <si>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</si>
  <si>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</si>
  <si>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</si>
  <si>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</si>
  <si>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</si>
  <si>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</si>
  <si>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</si>
  <si>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</si>
  <si>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</si>
  <si>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</si>
  <si>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</si>
  <si>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</si>
  <si>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</si>
  <si>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</si>
  <si>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</si>
  <si>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</si>
  <si>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</si>
  <si>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</si>
  <si>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</si>
  <si>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</si>
  <si>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</si>
  <si>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</si>
  <si>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</si>
  <si>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</si>
  <si>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</si>
  <si>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</si>
  <si>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</si>
  <si>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</si>
  <si>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</si>
  <si>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</si>
  <si>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</si>
  <si>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</si>
  <si>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</si>
  <si>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</si>
  <si>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</si>
  <si>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</si>
  <si>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</si>
  <si>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</si>
  <si>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</si>
  <si>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</si>
  <si>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</si>
  <si>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</si>
  <si>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</si>
  <si>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</si>
  <si>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</si>
  <si>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</si>
  <si>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</si>
  <si>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</si>
  <si>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</si>
  <si>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</si>
  <si>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</si>
  <si>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</si>
  <si>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</si>
  <si>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</si>
  <si>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</si>
  <si>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</si>
  <si>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</si>
  <si>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</si>
  <si>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</si>
  <si>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</si>
  <si>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</si>
  <si>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</si>
  <si>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</si>
  <si>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</si>
  <si>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</si>
  <si>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</si>
  <si>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</si>
  <si>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</si>
  <si>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</si>
  <si>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</si>
  <si>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</si>
  <si>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</si>
  <si>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</si>
  <si>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</si>
  <si>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</si>
  <si>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</si>
  <si>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</si>
  <si>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</si>
  <si>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</si>
  <si>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</si>
  <si>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</si>
  <si>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</si>
  <si>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</si>
  <si>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</si>
  <si>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</si>
  <si>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</si>
  <si>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</si>
  <si>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</si>
  <si>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</si>
  <si>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</si>
  <si>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</si>
  <si>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</si>
  <si>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</si>
  <si>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</si>
  <si>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</si>
  <si>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</si>
  <si>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</si>
  <si>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</si>
  <si>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</si>
  <si>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</si>
  <si>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</si>
  <si>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</si>
  <si>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</si>
  <si>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</si>
  <si>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</si>
  <si>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</si>
  <si>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</si>
  <si>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</si>
  <si>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</si>
  <si>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</si>
  <si>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</si>
  <si>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</si>
  <si>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</si>
  <si>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</si>
  <si>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</si>
  <si>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</si>
  <si>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</si>
  <si>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</si>
  <si>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</si>
  <si>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</si>
  <si>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</si>
  <si>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</si>
  <si>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</si>
  <si>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</si>
  <si>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</si>
  <si>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</si>
  <si>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</si>
  <si>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</si>
  <si>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</si>
  <si>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</si>
  <si>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</si>
  <si>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</si>
  <si>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</si>
  <si>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</si>
  <si>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</si>
  <si>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</si>
  <si>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</si>
  <si>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</si>
  <si>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</si>
  <si>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</si>
  <si>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</si>
  <si>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</si>
  <si>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</si>
  <si>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</si>
  <si>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</si>
  <si>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</si>
  <si>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</si>
  <si>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</si>
  <si>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</si>
  <si>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</si>
  <si>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</si>
  <si>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</si>
  <si>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</si>
  <si>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</si>
  <si>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</si>
  <si>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</si>
  <si>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</si>
  <si>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</si>
  <si>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</si>
  <si>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</si>
  <si>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</si>
  <si>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</si>
  <si>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</si>
  <si>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</si>
  <si>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</si>
  <si>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</si>
  <si>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</si>
  <si>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</si>
  <si>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</si>
  <si>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</si>
  <si>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</si>
  <si>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</si>
  <si>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</si>
  <si>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</si>
  <si>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</si>
  <si>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</si>
  <si>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</si>
  <si>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</si>
  <si>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</si>
  <si>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</si>
  <si>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</si>
  <si>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</si>
  <si>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</si>
  <si>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</si>
  <si>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</si>
  <si>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</si>
  <si>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</si>
  <si>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</si>
  <si>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</si>
  <si>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</si>
  <si>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</si>
  <si>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</si>
  <si>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</si>
  <si>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</si>
  <si>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</si>
  <si>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</si>
  <si>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</si>
  <si>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</si>
  <si>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</si>
  <si>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</si>
  <si>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</si>
  <si>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</si>
  <si>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</si>
  <si>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</si>
  <si>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</si>
  <si>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</si>
  <si>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</si>
  <si>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</si>
  <si>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</si>
  <si>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</si>
  <si>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</si>
  <si>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</si>
  <si>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</si>
  <si>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</si>
  <si>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</si>
  <si>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</si>
  <si>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</si>
  <si>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</si>
  <si>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</si>
  <si>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</si>
  <si>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</si>
  <si>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</si>
  <si>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</si>
  <si>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</si>
  <si>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</si>
  <si>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</si>
  <si>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</si>
  <si>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</si>
  <si>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</si>
  <si>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</si>
  <si>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</si>
  <si>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</si>
  <si>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</si>
  <si>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</si>
  <si>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</si>
  <si>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</si>
  <si>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</si>
  <si>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</si>
  <si>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</si>
  <si>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</si>
  <si>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</si>
  <si>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</si>
  <si>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</si>
  <si>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</si>
  <si>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</si>
  <si>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</si>
  <si>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</si>
  <si>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</si>
  <si>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</si>
  <si>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</si>
  <si>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</si>
  <si>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</si>
  <si>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</si>
  <si>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</si>
  <si>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</si>
  <si>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</si>
  <si>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</si>
  <si>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</si>
  <si>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</si>
  <si>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</si>
  <si>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</si>
  <si>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</si>
  <si>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</si>
  <si>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</si>
  <si>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</si>
  <si>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</si>
  <si>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</si>
  <si>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</si>
  <si>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</si>
  <si>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</si>
  <si>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</si>
  <si>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</si>
  <si>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</si>
  <si>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</si>
  <si>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</si>
  <si>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</si>
  <si>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</si>
  <si>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</si>
  <si>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</si>
  <si>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</si>
  <si>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</si>
  <si>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</si>
  <si>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</si>
  <si>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</si>
  <si>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</si>
  <si>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</si>
  <si>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</si>
  <si>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</si>
  <si>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</si>
  <si>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</si>
  <si>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</si>
  <si>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</si>
  <si>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</si>
  <si>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</si>
  <si>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</si>
  <si>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</si>
  <si>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</si>
  <si>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</si>
  <si>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</si>
  <si>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</si>
  <si>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</si>
  <si>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</si>
  <si>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</si>
  <si>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</si>
  <si>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</si>
  <si>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</si>
  <si>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</si>
  <si>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</si>
  <si>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</si>
  <si>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</si>
  <si>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</si>
  <si>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</si>
  <si>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</si>
  <si>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</si>
  <si>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</si>
  <si>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</si>
  <si>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</si>
  <si>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</si>
  <si>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</si>
  <si>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</si>
  <si>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</si>
  <si>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</si>
  <si>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</si>
  <si>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</si>
  <si>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</si>
  <si>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</si>
  <si>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</si>
  <si>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</si>
  <si>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</si>
  <si>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</si>
  <si>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</si>
  <si>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</si>
  <si>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</si>
  <si>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</si>
  <si>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</si>
  <si>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</si>
  <si>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</si>
  <si>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</si>
  <si>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</si>
  <si>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</si>
  <si>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</si>
  <si>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</si>
  <si>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</si>
  <si>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</si>
  <si>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</si>
  <si>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</si>
  <si>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</si>
  <si>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</si>
  <si>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</si>
  <si>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</si>
  <si>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</si>
  <si>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</si>
  <si>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</si>
  <si>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</si>
  <si>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</si>
  <si>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</si>
  <si>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</si>
  <si>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</si>
  <si>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</si>
  <si>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</si>
  <si>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</si>
  <si>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</si>
  <si>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</si>
  <si>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</si>
  <si>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</si>
  <si>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</si>
  <si>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</si>
  <si>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</si>
  <si>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</si>
  <si>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</si>
  <si>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</si>
  <si>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</si>
  <si>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</si>
  <si>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</si>
  <si>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</si>
  <si>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</si>
  <si>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</si>
  <si>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</si>
  <si>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</si>
  <si>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</si>
  <si>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</si>
  <si>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</si>
  <si>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</si>
  <si>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</si>
  <si>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</si>
  <si>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</si>
  <si>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</si>
  <si>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</si>
  <si>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</si>
  <si>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</si>
  <si>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</si>
  <si>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</si>
  <si>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</si>
  <si>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</si>
  <si>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</si>
  <si>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</si>
  <si>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</si>
  <si>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</si>
  <si>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</si>
  <si>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</si>
  <si>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</si>
  <si>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</si>
  <si>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</si>
  <si>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</si>
  <si>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</si>
  <si>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</si>
  <si>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</si>
  <si>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</si>
  <si>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</si>
  <si>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</si>
  <si>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</si>
  <si>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</si>
  <si>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</si>
  <si>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</si>
  <si>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</si>
  <si>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</si>
  <si>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</si>
  <si>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</si>
  <si>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</si>
  <si>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</si>
  <si>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</si>
  <si>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</si>
  <si>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</si>
  <si>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</si>
  <si>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</si>
  <si>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</si>
  <si>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</si>
  <si>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</si>
  <si>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</si>
  <si>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</si>
  <si>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</si>
  <si>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</si>
  <si>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</si>
  <si>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</si>
  <si>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</si>
  <si>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</si>
  <si>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</si>
  <si>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</si>
  <si>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</si>
  <si>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</si>
  <si>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</si>
  <si>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</si>
  <si>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</si>
  <si>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</si>
  <si>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</si>
  <si>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</si>
  <si>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</si>
  <si>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</si>
  <si>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</si>
  <si>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</si>
  <si>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</si>
  <si>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</si>
  <si>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</si>
  <si>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</si>
  <si>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</si>
  <si>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</si>
  <si>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</si>
  <si>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</si>
  <si>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</si>
  <si>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</si>
  <si>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</si>
  <si>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</si>
  <si>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</si>
  <si>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</si>
  <si>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</si>
  <si>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</si>
  <si>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</si>
  <si>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</si>
  <si>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</si>
  <si>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</si>
  <si>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</si>
  <si>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</si>
  <si>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</si>
  <si>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</si>
  <si>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</si>
  <si>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</si>
  <si>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</si>
  <si>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</si>
  <si>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</si>
  <si>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</si>
  <si>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</si>
  <si>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</si>
  <si>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</si>
  <si>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</si>
  <si>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</si>
  <si>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</si>
  <si>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</si>
  <si>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</si>
  <si>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</si>
  <si>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</si>
  <si>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</si>
  <si>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</si>
  <si>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</si>
  <si>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</si>
  <si>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</si>
  <si>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</si>
  <si>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</si>
  <si>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</si>
  <si>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</si>
  <si>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</si>
  <si>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</si>
  <si>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</si>
  <si>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</si>
  <si>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</si>
  <si>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</si>
  <si>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</si>
  <si>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</si>
  <si>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</si>
  <si>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</si>
  <si>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</si>
  <si>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</si>
  <si>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</si>
  <si>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</si>
  <si>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</si>
  <si>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</si>
  <si>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</si>
  <si>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</si>
  <si>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</si>
  <si>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</si>
  <si>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</si>
  <si>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</si>
  <si>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</si>
  <si>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</si>
  <si>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</si>
  <si>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</si>
  <si>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</si>
  <si>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</si>
  <si>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</si>
  <si>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</si>
  <si>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</si>
  <si>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</si>
  <si>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</si>
  <si>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</si>
  <si>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</si>
  <si>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</si>
  <si>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</si>
  <si>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</si>
  <si>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</si>
  <si>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</si>
  <si>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</si>
  <si>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</si>
  <si>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</si>
  <si>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</si>
  <si>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</si>
  <si>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</si>
  <si>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</si>
  <si>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</si>
  <si>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</si>
  <si>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</si>
  <si>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</si>
  <si>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</si>
  <si>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</si>
  <si>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</si>
  <si>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</si>
  <si>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</si>
  <si>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</si>
  <si>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</si>
  <si>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</si>
  <si>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</si>
  <si>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</si>
  <si>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</si>
  <si>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</si>
  <si>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</si>
  <si>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</si>
  <si>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</si>
  <si>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</si>
  <si>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</si>
  <si>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</si>
  <si>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</si>
  <si>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</si>
  <si>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</si>
  <si>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</si>
  <si>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</si>
  <si>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</si>
  <si>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</si>
  <si>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</si>
  <si>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</si>
  <si>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</si>
  <si>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</si>
  <si>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</si>
  <si>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</si>
  <si>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</si>
  <si>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</si>
  <si>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</si>
  <si>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</si>
  <si>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</si>
  <si>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</si>
  <si>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</si>
  <si>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</si>
  <si>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</si>
  <si>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</si>
  <si>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</si>
  <si>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</si>
  <si>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</si>
  <si>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</si>
  <si>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</si>
  <si>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</si>
  <si>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</si>
  <si>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</si>
  <si>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</si>
  <si>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</si>
  <si>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</si>
  <si>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</si>
  <si>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</si>
  <si>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</si>
  <si>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</si>
  <si>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</si>
  <si>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</si>
  <si>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</si>
  <si>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</si>
  <si>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</si>
  <si>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</si>
  <si>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</si>
  <si>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</si>
  <si>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</si>
  <si>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</si>
  <si>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</si>
  <si>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</si>
  <si>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</si>
  <si>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</si>
  <si>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</si>
  <si>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</si>
  <si>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</si>
  <si>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</si>
  <si>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</si>
  <si>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</si>
  <si>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</si>
  <si>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</si>
  <si>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</si>
  <si>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</si>
  <si>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</si>
  <si>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</si>
  <si>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</si>
  <si>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</si>
  <si>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</si>
  <si>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</si>
  <si>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</si>
  <si>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</si>
  <si>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</si>
  <si>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</si>
  <si>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</si>
  <si>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</si>
  <si>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</si>
  <si>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</si>
  <si>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</si>
  <si>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</si>
  <si>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</si>
  <si>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</si>
  <si>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</si>
  <si>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</si>
  <si>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</si>
  <si>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</si>
  <si>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</si>
  <si>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</si>
  <si>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</si>
  <si>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</si>
  <si>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</si>
  <si>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</si>
  <si>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</si>
  <si>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</si>
  <si>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</si>
  <si>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</si>
  <si>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</si>
  <si>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</si>
  <si>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</si>
  <si>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</si>
  <si>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</si>
  <si>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</si>
  <si>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</si>
  <si>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</si>
  <si>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</si>
  <si>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</si>
  <si>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</si>
  <si>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</si>
  <si>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</si>
  <si>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</si>
  <si>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</si>
  <si>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</si>
  <si>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</si>
  <si>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</si>
  <si>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</si>
  <si>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</si>
  <si>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</si>
  <si>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</si>
  <si>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</si>
  <si>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</si>
  <si>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</si>
  <si>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</si>
  <si>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</si>
  <si>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</si>
  <si>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</si>
  <si>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</si>
  <si>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</si>
  <si>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</si>
  <si>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</si>
  <si>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</si>
  <si>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</si>
  <si>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</si>
  <si>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</si>
  <si>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</si>
  <si>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</si>
  <si>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</si>
  <si>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</si>
  <si>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</si>
  <si>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</si>
  <si>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</si>
  <si>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</si>
  <si>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</si>
  <si>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</si>
  <si>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</si>
  <si>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</si>
  <si>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</si>
  <si>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</si>
  <si>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</si>
  <si>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</si>
  <si>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</si>
  <si>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</si>
  <si>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</si>
  <si>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</si>
  <si>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</si>
  <si>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</si>
  <si>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</si>
  <si>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</si>
  <si>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</si>
  <si>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</si>
  <si>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</si>
  <si>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</si>
  <si>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</si>
  <si>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</si>
  <si>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</si>
  <si>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</si>
  <si>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</si>
  <si>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</si>
  <si>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</si>
  <si>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</si>
  <si>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</si>
  <si>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</si>
  <si>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</si>
  <si>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</si>
  <si>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</si>
  <si>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</si>
  <si>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</si>
  <si>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</si>
  <si>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</si>
  <si>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</si>
  <si>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</si>
  <si>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</si>
  <si>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</si>
  <si>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</si>
  <si>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</si>
  <si>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</si>
  <si>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</si>
  <si>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</si>
  <si>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</si>
  <si>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</si>
  <si>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</si>
  <si>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</si>
  <si>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</si>
  <si>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</si>
  <si>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</si>
  <si>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</si>
  <si>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</si>
  <si>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</si>
  <si>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</si>
  <si>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</si>
  <si>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</si>
  <si>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</si>
  <si>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</si>
  <si>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</si>
  <si>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</si>
  <si>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</si>
  <si>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</si>
  <si>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</si>
  <si>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</si>
  <si>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</si>
  <si>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</si>
  <si>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</si>
  <si>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</si>
  <si>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</si>
  <si>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</si>
  <si>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</si>
  <si>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</si>
  <si>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</si>
  <si>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</si>
  <si>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</si>
  <si>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</si>
  <si>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</si>
  <si>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</si>
  <si>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</si>
  <si>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</si>
  <si>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</si>
  <si>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</si>
  <si>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</si>
  <si>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</si>
  <si>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</si>
  <si>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</si>
  <si>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</si>
  <si>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</si>
  <si>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</si>
  <si>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</si>
  <si>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</si>
  <si>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</si>
  <si>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</si>
  <si>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</si>
  <si>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</si>
  <si>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</si>
  <si>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</si>
  <si>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</si>
  <si>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</si>
  <si>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</si>
  <si>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</si>
  <si>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</si>
  <si>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</si>
  <si>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</si>
  <si>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</si>
  <si>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</si>
  <si>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</si>
  <si>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</si>
  <si>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</si>
  <si>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</si>
  <si>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</si>
  <si>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</si>
  <si>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</si>
  <si>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</si>
  <si>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</si>
  <si>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</si>
  <si>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</si>
  <si>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</si>
  <si>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</si>
  <si>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</si>
  <si>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</si>
  <si>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</si>
  <si>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</si>
  <si>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</si>
  <si>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</si>
  <si>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</si>
  <si>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</si>
  <si>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</si>
  <si>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</si>
  <si>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</si>
  <si>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</si>
  <si>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</si>
  <si>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</si>
  <si>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</si>
  <si>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</si>
  <si>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</si>
  <si>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</si>
  <si>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</si>
  <si>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</si>
  <si>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</si>
  <si>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</si>
  <si>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</si>
  <si>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</si>
  <si>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</si>
  <si>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</si>
  <si>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</si>
  <si>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</si>
  <si>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</si>
  <si>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</si>
  <si>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</si>
  <si>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</si>
  <si>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</si>
  <si>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</si>
  <si>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</si>
  <si>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</si>
  <si>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</si>
  <si>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</si>
  <si>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</si>
  <si>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</si>
  <si>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</si>
  <si>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</si>
  <si>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</si>
  <si>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</si>
  <si>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</si>
  <si>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</si>
  <si>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</si>
  <si>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</si>
  <si>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</si>
  <si>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</si>
  <si>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</si>
  <si>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</si>
  <si>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</si>
  <si>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</si>
  <si>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</si>
  <si>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</si>
  <si>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</si>
  <si>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</si>
  <si>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</si>
  <si>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</si>
  <si>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</si>
  <si>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</si>
  <si>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</si>
  <si>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</si>
  <si>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</si>
  <si>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</si>
  <si>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</si>
  <si>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</si>
  <si>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</si>
  <si>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</si>
  <si>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</si>
  <si>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</si>
  <si>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</si>
  <si>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</si>
  <si>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</si>
  <si>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</si>
  <si>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</si>
  <si>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</si>
  <si>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</si>
  <si>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</si>
  <si>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</si>
  <si>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</si>
  <si>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</si>
  <si>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</si>
  <si>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</si>
  <si>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</si>
  <si>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</si>
  <si>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</si>
  <si>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</si>
  <si>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</si>
  <si>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</si>
  <si>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</si>
  <si>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</si>
  <si>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</si>
  <si>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</si>
  <si>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</si>
  <si>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</si>
  <si>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</si>
  <si>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</si>
  <si>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</si>
  <si>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</si>
  <si>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</si>
  <si>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</si>
  <si>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</si>
  <si>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</si>
  <si>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</si>
  <si>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</si>
  <si>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</si>
  <si>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</si>
  <si>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</si>
  <si>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</si>
  <si>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</si>
  <si>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</si>
  <si>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</si>
  <si>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</si>
  <si>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</si>
  <si>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</si>
  <si>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</si>
  <si>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</si>
  <si>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</si>
  <si>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</si>
  <si>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</si>
  <si>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</si>
  <si>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</si>
  <si>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</si>
  <si>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</si>
  <si>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</si>
  <si>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</si>
  <si>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</si>
  <si>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</si>
  <si>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</si>
  <si>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</si>
  <si>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</si>
  <si>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</si>
  <si>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</si>
  <si>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</si>
  <si>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</si>
  <si>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</si>
  <si>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</si>
  <si>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</si>
  <si>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</si>
  <si>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</si>
  <si>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</si>
  <si>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</si>
  <si>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</si>
  <si>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</si>
  <si>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</si>
  <si>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</si>
  <si>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</si>
  <si>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</si>
  <si>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</si>
  <si>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</si>
  <si>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</si>
  <si>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</si>
  <si>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</si>
  <si>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</si>
  <si>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</si>
  <si>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</si>
  <si>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</si>
  <si>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</si>
  <si>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</si>
  <si>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</si>
  <si>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</si>
  <si>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</si>
  <si>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</si>
  <si>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</si>
  <si>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</si>
  <si>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</si>
  <si>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</si>
  <si>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</si>
  <si>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</si>
  <si>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</si>
  <si>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</si>
  <si>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</si>
  <si>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</si>
  <si>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</si>
  <si>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</si>
  <si>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</si>
  <si>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</si>
  <si>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</si>
  <si>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</si>
  <si>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</si>
  <si>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</si>
  <si>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</si>
  <si>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</si>
  <si>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</si>
  <si>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</si>
  <si>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</si>
  <si>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</si>
  <si>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</si>
  <si>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</si>
  <si>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</si>
  <si>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</si>
  <si>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</si>
  <si>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</si>
  <si>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</si>
  <si>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</si>
  <si>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</si>
  <si>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</si>
  <si>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</si>
  <si>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</si>
  <si>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</si>
  <si>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</si>
  <si>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</si>
  <si>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</si>
  <si>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</si>
  <si>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</si>
  <si>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</si>
  <si>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</si>
  <si>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</si>
  <si>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</si>
  <si>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</si>
  <si>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</si>
  <si>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</si>
  <si>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</si>
  <si>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</si>
  <si>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</si>
  <si>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</si>
  <si>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</si>
  <si>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</si>
  <si>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</si>
  <si>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</si>
  <si>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</si>
  <si>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</si>
  <si>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</si>
  <si>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</si>
  <si>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</si>
  <si>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</si>
  <si>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</si>
  <si>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</si>
  <si>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</si>
  <si>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</si>
  <si>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</si>
  <si>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</si>
  <si>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</si>
  <si>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</si>
  <si>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</si>
  <si>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</si>
  <si>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</si>
  <si>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</si>
  <si>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</si>
  <si>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</si>
  <si>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</si>
  <si>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</si>
  <si>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</si>
  <si>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</si>
  <si>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</si>
  <si>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</si>
  <si>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</si>
  <si>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</si>
  <si>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</si>
  <si>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</si>
  <si>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</si>
  <si>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</si>
  <si>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</si>
  <si>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</si>
  <si>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</si>
  <si>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</si>
  <si>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</si>
  <si>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</si>
  <si>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</si>
  <si>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</si>
  <si>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</si>
  <si>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</si>
  <si>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</si>
  <si>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</si>
  <si>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</si>
  <si>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</si>
  <si>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</si>
  <si>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</si>
  <si>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</si>
  <si>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</si>
  <si>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</si>
  <si>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</si>
  <si>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</si>
  <si>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</si>
  <si>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</si>
  <si>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</si>
  <si>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</si>
  <si>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</si>
  <si>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</si>
  <si>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</si>
  <si>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</si>
  <si>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</si>
  <si>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</si>
  <si>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</si>
  <si>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</si>
  <si>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</si>
  <si>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</si>
  <si>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</si>
  <si>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</si>
  <si>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</si>
  <si>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</si>
  <si>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</si>
  <si>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</si>
  <si>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</si>
  <si>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</si>
  <si>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</si>
  <si>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</si>
  <si>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</si>
  <si>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</si>
  <si>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</si>
  <si>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</si>
  <si>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</si>
  <si>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</si>
  <si>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</si>
  <si>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</si>
  <si>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</si>
  <si>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</si>
  <si>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</si>
  <si>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</si>
  <si>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</si>
  <si>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</si>
  <si>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</si>
  <si>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</si>
  <si>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</si>
  <si>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</si>
  <si>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</si>
  <si>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</si>
  <si>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</si>
  <si>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</si>
  <si>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</si>
  <si>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</si>
  <si>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</si>
  <si>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</si>
  <si>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</si>
  <si>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</si>
  <si>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</si>
  <si>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</si>
  <si>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</si>
  <si>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</si>
  <si>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</si>
  <si>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</si>
  <si>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</si>
  <si>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</si>
  <si>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</si>
  <si>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</si>
  <si>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</si>
  <si>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</si>
  <si>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</si>
  <si>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</si>
  <si>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</si>
  <si>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</si>
  <si>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</si>
  <si>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</si>
  <si>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</si>
  <si>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</si>
  <si>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</si>
  <si>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</si>
  <si>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</si>
  <si>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</si>
  <si>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</si>
  <si>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</si>
  <si>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</si>
  <si>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</si>
  <si>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</si>
  <si>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</si>
  <si>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</si>
  <si>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</si>
  <si>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</si>
  <si>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</si>
  <si>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</si>
  <si>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</si>
  <si>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</si>
  <si>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</si>
  <si>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</si>
  <si>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</si>
  <si>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</si>
  <si>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</si>
  <si>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</si>
  <si>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</si>
  <si>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</si>
  <si>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</si>
  <si>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</si>
  <si>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</si>
  <si>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</si>
  <si>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</si>
  <si>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</si>
  <si>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</si>
  <si>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</si>
  <si>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</si>
  <si>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</si>
  <si>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</si>
  <si>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</si>
  <si>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</si>
  <si>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</si>
  <si>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</si>
  <si>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</si>
  <si>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</si>
  <si>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</si>
  <si>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</si>
  <si>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</si>
  <si>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</si>
  <si>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</si>
  <si>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</si>
  <si>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</si>
  <si>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</si>
  <si>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</si>
  <si>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</si>
  <si>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</si>
  <si>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</si>
  <si>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</si>
  <si>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</si>
  <si>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</si>
  <si>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</si>
  <si>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</si>
  <si>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</si>
  <si>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</si>
  <si>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</si>
  <si>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</si>
  <si>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</si>
  <si>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</si>
  <si>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</si>
  <si>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</si>
  <si>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</si>
  <si>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</si>
  <si>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</si>
  <si>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</si>
  <si>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</si>
  <si>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</si>
  <si>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</si>
  <si>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</si>
  <si>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</si>
  <si>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</si>
  <si>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</si>
  <si>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</si>
  <si>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</si>
  <si>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</si>
  <si>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</si>
  <si>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</si>
  <si>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</si>
  <si>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</si>
  <si>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</si>
  <si>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</si>
  <si>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</si>
  <si>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</si>
  <si>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</si>
  <si>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</si>
  <si>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</si>
  <si>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</si>
  <si>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</si>
  <si>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</si>
  <si>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</si>
  <si>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</si>
  <si>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</si>
  <si>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</si>
  <si>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</si>
  <si>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</si>
  <si>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</si>
  <si>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</si>
  <si>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</si>
  <si>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</si>
  <si>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</si>
  <si>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</si>
  <si>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</si>
  <si>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</si>
  <si>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</si>
  <si>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</si>
  <si>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</si>
  <si>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</si>
  <si>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</si>
  <si>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</si>
  <si>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</si>
  <si>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</si>
  <si>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</si>
  <si>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</si>
  <si>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</si>
  <si>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</si>
  <si>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</si>
  <si>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</si>
  <si>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</si>
  <si>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</si>
  <si>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</si>
  <si>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</si>
  <si>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</si>
  <si>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</si>
  <si>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</si>
  <si>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</si>
  <si>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</si>
  <si>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</si>
  <si>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</si>
  <si>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</si>
  <si>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</si>
  <si>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</si>
  <si>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</si>
  <si>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</si>
  <si>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</si>
  <si>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</si>
  <si>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</si>
  <si>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</si>
  <si>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</si>
  <si>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</si>
  <si>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</si>
  <si>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</si>
  <si>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</si>
  <si>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</si>
  <si>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</si>
  <si>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</si>
  <si>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</si>
  <si>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</si>
  <si>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</si>
  <si>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</si>
  <si>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</si>
  <si>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</si>
  <si>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</si>
  <si>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</si>
  <si>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</si>
  <si>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</si>
  <si>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</si>
  <si>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</si>
  <si>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</si>
  <si>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</si>
  <si>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</si>
  <si>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</si>
  <si>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</si>
  <si>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</si>
  <si>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</si>
  <si>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</si>
  <si>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</si>
  <si>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</si>
  <si>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</si>
  <si>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</si>
  <si>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</si>
  <si>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</si>
  <si>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</si>
  <si>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</si>
  <si>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</si>
  <si>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</si>
  <si>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</si>
  <si>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</si>
  <si>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</si>
  <si>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</si>
  <si>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</si>
  <si>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</si>
  <si>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</si>
  <si>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</si>
  <si>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</si>
  <si>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</si>
  <si>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</si>
  <si>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</si>
  <si>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</si>
  <si>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</si>
  <si>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</si>
  <si>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</si>
  <si>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</si>
  <si>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</si>
  <si>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</si>
  <si>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</si>
  <si>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</si>
  <si>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</si>
  <si>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</si>
  <si>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</si>
  <si>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</si>
  <si>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</si>
  <si>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</si>
  <si>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</si>
  <si>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</si>
  <si>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</si>
  <si>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</si>
  <si>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</si>
  <si>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</si>
  <si>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</si>
  <si>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</si>
  <si>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</si>
  <si>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</si>
  <si>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</si>
  <si>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</si>
  <si>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</si>
  <si>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</si>
  <si>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</si>
  <si>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</si>
  <si>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</si>
  <si>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</si>
  <si>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</si>
  <si>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</si>
  <si>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</si>
  <si>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</si>
  <si>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</si>
  <si>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</si>
  <si>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</si>
  <si>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</si>
  <si>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</si>
  <si>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</si>
  <si>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</si>
  <si>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</si>
  <si>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</si>
  <si>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</si>
  <si>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</si>
  <si>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</si>
  <si>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</si>
  <si>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</si>
  <si>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</si>
  <si>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</si>
  <si>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</si>
  <si>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</si>
  <si>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</si>
  <si>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</si>
  <si>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</si>
  <si>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</si>
  <si>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</si>
  <si>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</si>
  <si>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</si>
  <si>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</si>
  <si>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</si>
  <si>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</si>
  <si>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</si>
  <si>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</si>
  <si>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</si>
  <si>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</si>
  <si>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</si>
  <si>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</si>
  <si>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</si>
  <si>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</si>
  <si>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</si>
  <si>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</si>
  <si>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</si>
  <si>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</si>
  <si>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</si>
  <si>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</si>
  <si>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</si>
  <si>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</si>
  <si>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</si>
  <si>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</si>
  <si>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</si>
  <si>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</si>
  <si>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</si>
  <si>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</si>
  <si>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</si>
  <si>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</si>
  <si>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</si>
  <si>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</si>
  <si>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</si>
  <si>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</si>
  <si>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</si>
  <si>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</si>
  <si>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</si>
  <si>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</si>
  <si>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</si>
  <si>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</si>
  <si>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</si>
  <si>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</si>
  <si>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</si>
  <si>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</si>
  <si>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</si>
  <si>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</si>
  <si>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</si>
  <si>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</si>
  <si>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</si>
  <si>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</si>
  <si>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</si>
  <si>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</si>
  <si>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</si>
  <si>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</si>
  <si>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</si>
  <si>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</si>
  <si>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</si>
  <si>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</si>
  <si>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</si>
  <si>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</si>
  <si>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</si>
  <si>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</si>
  <si>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</si>
  <si>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</si>
  <si>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</si>
  <si>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</si>
  <si>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</si>
  <si>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</si>
  <si>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</si>
  <si>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</si>
  <si>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</si>
  <si>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</si>
  <si>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</si>
  <si>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</si>
  <si>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</si>
  <si>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</si>
  <si>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</si>
  <si>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</si>
  <si>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</si>
  <si>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</si>
  <si>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</si>
  <si>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</si>
  <si>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</si>
  <si>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</si>
  <si>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</si>
  <si>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</si>
  <si>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</si>
  <si>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</si>
  <si>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</si>
  <si>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</si>
  <si>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</si>
  <si>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</si>
  <si>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</si>
  <si>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</si>
  <si>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</si>
  <si>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</si>
  <si>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</si>
  <si>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</si>
  <si>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</si>
  <si>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</si>
  <si>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</si>
  <si>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</si>
  <si>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</si>
  <si>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</si>
  <si>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</si>
  <si>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</si>
  <si>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</si>
  <si>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</si>
  <si>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</si>
  <si>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</si>
  <si>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</si>
  <si>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</si>
  <si>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</si>
  <si>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</si>
  <si>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</si>
  <si>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</si>
  <si>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</si>
  <si>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</si>
  <si>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</si>
  <si>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</si>
  <si>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</si>
  <si>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</si>
  <si>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</si>
  <si>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</si>
  <si>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</si>
  <si>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</si>
  <si>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</si>
  <si>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</si>
  <si>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</si>
  <si>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</si>
  <si>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</si>
  <si>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</si>
  <si>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</si>
  <si>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</si>
  <si>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</si>
  <si>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</si>
  <si>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</si>
  <si>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</si>
  <si>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</si>
  <si>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</si>
  <si>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</si>
  <si>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</si>
  <si>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</si>
  <si>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</si>
  <si>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</si>
  <si>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</si>
  <si>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</si>
  <si>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</si>
  <si>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</si>
  <si>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</si>
  <si>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</si>
  <si>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</si>
  <si>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</si>
  <si>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</si>
  <si>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</si>
  <si>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</si>
  <si>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</si>
  <si>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</si>
  <si>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</si>
  <si>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</si>
  <si>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</si>
  <si>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</si>
  <si>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</si>
  <si>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</si>
  <si>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</si>
  <si>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</si>
  <si>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</si>
  <si>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</si>
  <si>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</si>
  <si>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</si>
  <si>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</si>
  <si>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</si>
  <si>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</si>
  <si>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</si>
  <si>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</si>
  <si>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</si>
  <si>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</si>
  <si>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</si>
  <si>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</si>
  <si>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</si>
  <si>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</si>
  <si>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</si>
  <si>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</si>
  <si>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</si>
  <si>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</si>
  <si>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</si>
  <si>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</si>
  <si>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</si>
  <si>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</si>
  <si>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</si>
  <si>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</si>
  <si>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</si>
  <si>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</si>
  <si>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</si>
  <si>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</si>
  <si>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</si>
  <si>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</si>
  <si>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</si>
  <si>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</si>
  <si>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</si>
  <si>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</si>
  <si>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</si>
  <si>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</si>
  <si>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</si>
  <si>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</si>
  <si>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</si>
  <si>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</si>
  <si>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</si>
  <si>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</si>
  <si>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</si>
  <si>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</si>
  <si>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</si>
  <si>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</si>
  <si>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</si>
  <si>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</si>
  <si>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</si>
  <si>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</si>
  <si>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</si>
  <si>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</si>
  <si>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</si>
  <si>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</si>
  <si>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</si>
  <si>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</si>
  <si>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</si>
  <si>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</si>
  <si>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</si>
  <si>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</si>
  <si>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</si>
  <si>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</si>
  <si>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</si>
  <si>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</si>
  <si>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</si>
  <si>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</si>
  <si>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</si>
  <si>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</si>
  <si>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</si>
  <si>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</si>
  <si>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</si>
  <si>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</si>
  <si>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</si>
  <si>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</si>
  <si>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</si>
  <si>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</si>
  <si>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</si>
  <si>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</si>
  <si>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</si>
  <si>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</si>
  <si>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</si>
  <si>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</si>
  <si>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</si>
  <si>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</si>
  <si>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</si>
  <si>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</si>
  <si>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</si>
  <si>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</si>
  <si>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</si>
  <si>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</si>
  <si>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</si>
  <si>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</si>
  <si>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</si>
  <si>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</si>
  <si>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</si>
  <si>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</si>
  <si>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</si>
  <si>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</si>
  <si>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</si>
  <si>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</si>
  <si>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</si>
  <si>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</si>
  <si>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</si>
  <si>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</si>
  <si>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</si>
  <si>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</si>
  <si>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</si>
  <si>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</si>
  <si>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</si>
  <si>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</si>
  <si>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</si>
  <si>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</si>
  <si>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</si>
  <si>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</si>
  <si>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</si>
  <si>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</si>
  <si>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</si>
  <si>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</si>
  <si>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</si>
  <si>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</si>
  <si>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</si>
  <si>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</si>
  <si>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</si>
  <si>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</si>
  <si>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</si>
  <si>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</si>
  <si>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</si>
  <si>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</si>
  <si>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</si>
  <si>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</si>
  <si>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</si>
  <si>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</si>
  <si>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</si>
  <si>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</si>
  <si>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</si>
  <si>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</si>
  <si>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</si>
  <si>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</si>
  <si>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</si>
  <si>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</si>
  <si>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</si>
  <si>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</si>
  <si>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</si>
  <si>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</si>
  <si>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</si>
  <si>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</si>
  <si>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</si>
  <si>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</si>
  <si>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</si>
  <si>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</si>
  <si>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</si>
  <si>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</si>
  <si>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</si>
  <si>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</si>
  <si>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</si>
  <si>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</si>
  <si>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</si>
  <si>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</si>
  <si>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</si>
  <si>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</si>
  <si>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</si>
  <si>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</si>
  <si>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</si>
  <si>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</si>
  <si>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</si>
  <si>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</si>
  <si>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</si>
  <si>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</si>
  <si>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</si>
  <si>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</si>
  <si>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</si>
  <si>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</si>
  <si>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</si>
  <si>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</si>
  <si>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</si>
  <si>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</si>
  <si>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</si>
  <si>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</si>
  <si>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</si>
  <si>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</si>
  <si>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</si>
  <si>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</si>
  <si>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</si>
  <si>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</si>
  <si>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</si>
  <si>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</si>
  <si>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</si>
  <si>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</si>
  <si>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</si>
  <si>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</si>
  <si>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</si>
  <si>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</si>
  <si>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</si>
  <si>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</si>
  <si>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</si>
  <si>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</si>
  <si>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</si>
  <si>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</si>
  <si>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</si>
  <si>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</si>
  <si>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</si>
  <si>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</si>
  <si>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</si>
  <si>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</si>
  <si>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</si>
  <si>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</si>
  <si>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</si>
  <si>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</si>
  <si>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</si>
  <si>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</si>
  <si>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</si>
  <si>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</si>
  <si>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</si>
  <si>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</si>
  <si>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</si>
  <si>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</si>
  <si>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</si>
  <si>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</si>
  <si>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</si>
  <si>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</si>
  <si>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</si>
  <si>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</si>
  <si>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</si>
  <si>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</si>
  <si>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</si>
  <si>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</si>
  <si>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</si>
  <si>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</si>
  <si>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</si>
  <si>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</si>
  <si>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</si>
  <si>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</si>
  <si>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</si>
  <si>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</si>
  <si>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</si>
  <si>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</si>
  <si>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</si>
  <si>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</si>
  <si>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</si>
  <si>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</si>
  <si>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</si>
  <si>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</si>
  <si>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</si>
  <si>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</si>
  <si>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</si>
  <si>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</si>
  <si>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</si>
  <si>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</si>
  <si>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</si>
  <si>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</si>
  <si>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</si>
  <si>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</si>
  <si>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</si>
  <si>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</si>
  <si>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</si>
  <si>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</si>
  <si>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</si>
  <si>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</si>
  <si>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</si>
  <si>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</si>
  <si>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</si>
  <si>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</si>
  <si>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</si>
  <si>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</si>
  <si>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</si>
  <si>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</si>
  <si>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</si>
  <si>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</si>
  <si>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</si>
  <si>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</si>
  <si>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</si>
  <si>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</si>
  <si>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</si>
  <si>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</si>
  <si>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</si>
  <si>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</si>
  <si>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</si>
  <si>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</si>
  <si>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</si>
  <si>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</si>
  <si>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</si>
  <si>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</si>
  <si>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</si>
  <si>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</si>
  <si>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</si>
  <si>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</si>
  <si>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</si>
  <si>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</si>
  <si>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</si>
  <si>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</si>
  <si>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</si>
  <si>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</si>
  <si>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</si>
  <si>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</si>
  <si>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</si>
  <si>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</si>
  <si>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</si>
  <si>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</si>
  <si>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</si>
  <si>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</si>
  <si>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</si>
  <si>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</si>
  <si>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</si>
  <si>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</si>
  <si>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</si>
  <si>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</si>
  <si>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</si>
  <si>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</si>
  <si>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</si>
  <si>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</si>
  <si>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</si>
  <si>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</si>
  <si>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</si>
  <si>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</si>
  <si>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</si>
  <si>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</si>
  <si>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</si>
  <si>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</si>
  <si>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</si>
  <si>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</si>
  <si>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</si>
  <si>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</si>
  <si>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</si>
  <si>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</si>
  <si>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</si>
  <si>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</si>
  <si>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</si>
  <si>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</si>
  <si>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</si>
  <si>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</si>
  <si>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</si>
  <si>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</si>
  <si>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</si>
  <si>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</si>
  <si>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</si>
  <si>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</si>
  <si>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</si>
  <si>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</si>
  <si>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</si>
  <si>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</si>
  <si>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</si>
  <si>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</si>
  <si>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</si>
  <si>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</si>
  <si>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</si>
  <si>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</si>
  <si>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</si>
  <si>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</si>
  <si>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</si>
  <si>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</si>
  <si>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</si>
  <si>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</si>
  <si>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</si>
  <si>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</si>
  <si>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</si>
  <si>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</si>
  <si>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</si>
  <si>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</si>
  <si>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</si>
  <si>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</si>
  <si>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</si>
  <si>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</si>
  <si>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</si>
  <si>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</si>
  <si>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</si>
  <si>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</si>
  <si>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</si>
  <si>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</si>
  <si>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</si>
  <si>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</si>
  <si>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</si>
  <si>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</si>
  <si>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</si>
  <si>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</si>
  <si>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</si>
  <si>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</si>
  <si>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</si>
  <si>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</si>
  <si>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</si>
  <si>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</si>
  <si>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</si>
  <si>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</si>
  <si>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</si>
  <si>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</si>
  <si>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</si>
  <si>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</si>
  <si>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</si>
  <si>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</si>
  <si>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</si>
  <si>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</si>
  <si>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</si>
  <si>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</si>
  <si>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</si>
  <si>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</si>
  <si>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</si>
  <si>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</si>
  <si>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</si>
  <si>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</si>
  <si>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</si>
  <si>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</si>
  <si>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</si>
  <si>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</si>
  <si>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</si>
  <si>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</si>
  <si>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</si>
  <si>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</si>
  <si>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</si>
  <si>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</si>
  <si>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</si>
  <si>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</si>
  <si>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</si>
  <si>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</si>
  <si>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</si>
  <si>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</si>
  <si>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</si>
  <si>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</si>
  <si>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</si>
  <si>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</si>
  <si>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</si>
  <si>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</si>
  <si>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</si>
  <si>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</si>
  <si>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</si>
  <si>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</si>
  <si>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</si>
  <si>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</si>
  <si>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</si>
  <si>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</si>
  <si>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</si>
  <si>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</si>
  <si>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</si>
  <si>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</si>
  <si>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</si>
  <si>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</si>
  <si>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</si>
  <si>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</si>
  <si>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</si>
  <si>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</si>
  <si>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</si>
  <si>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</si>
  <si>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</si>
  <si>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</si>
  <si>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</si>
  <si>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</si>
  <si>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</si>
  <si>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</si>
  <si>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</si>
  <si>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</si>
  <si>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</si>
  <si>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</si>
  <si>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</si>
  <si>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</si>
  <si>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</si>
  <si>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</si>
  <si>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</si>
  <si>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</si>
  <si>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</si>
  <si>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</si>
  <si>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</si>
  <si>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</si>
  <si>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</si>
  <si>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</si>
  <si>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</si>
  <si>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</si>
  <si>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</si>
  <si>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</si>
  <si>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</si>
  <si>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</si>
  <si>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</si>
  <si>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</si>
  <si>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</si>
  <si>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</si>
  <si>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</si>
  <si>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</si>
  <si>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</si>
  <si>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</si>
  <si>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</si>
  <si>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</si>
  <si>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</si>
  <si>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</si>
  <si>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</si>
  <si>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</si>
  <si>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</si>
  <si>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</si>
  <si>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</si>
  <si>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</si>
  <si>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</si>
  <si>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</si>
  <si>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</si>
  <si>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</si>
  <si>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</si>
  <si>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</si>
  <si>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</si>
  <si>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</si>
  <si>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</si>
  <si>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</si>
  <si>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</si>
  <si>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</si>
  <si>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</si>
  <si>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</si>
  <si>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</si>
  <si>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</si>
  <si>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</si>
  <si>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</si>
  <si>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</si>
  <si>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</si>
  <si>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</si>
  <si>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</si>
  <si>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</si>
  <si>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</si>
  <si>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</si>
  <si>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</si>
  <si>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</si>
  <si>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</si>
  <si>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</si>
  <si>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</si>
  <si>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</si>
  <si>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</si>
  <si>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</si>
  <si>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</si>
  <si>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</si>
  <si>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</si>
  <si>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</si>
  <si>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</si>
  <si>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</si>
  <si>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</si>
  <si>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</si>
  <si>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</si>
  <si>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</si>
  <si>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</si>
  <si>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</si>
  <si>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</si>
  <si>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</si>
  <si>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</si>
  <si>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</si>
  <si>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</si>
  <si>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</si>
  <si>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</si>
  <si>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</si>
  <si>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</si>
  <si>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</si>
  <si>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</si>
  <si>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</si>
  <si>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</si>
  <si>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</si>
  <si>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</si>
  <si>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</si>
  <si>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</si>
  <si>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</si>
  <si>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</si>
  <si>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</si>
  <si>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</si>
  <si>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</si>
  <si>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</si>
  <si>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</si>
  <si>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</si>
  <si>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</si>
  <si>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</si>
  <si>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</si>
  <si>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</si>
  <si>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</si>
  <si>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</si>
  <si>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</si>
  <si>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</si>
  <si>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</si>
  <si>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</si>
  <si>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</si>
  <si>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</si>
  <si>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</si>
  <si>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</si>
  <si>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</si>
  <si>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</si>
  <si>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</si>
  <si>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</si>
  <si>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</si>
  <si>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</si>
  <si>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</si>
  <si>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</si>
  <si>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</si>
  <si>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</si>
  <si>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</si>
  <si>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</si>
  <si>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</si>
  <si>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</si>
  <si>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</si>
  <si>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</si>
  <si>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</si>
  <si>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</si>
  <si>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</si>
  <si>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</si>
  <si>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</si>
  <si>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</si>
  <si>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</si>
  <si>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</si>
  <si>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</si>
  <si>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</si>
  <si>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</si>
  <si>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</si>
  <si>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</si>
  <si>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</si>
  <si>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</si>
  <si>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</si>
  <si>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</si>
  <si>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</si>
  <si>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</si>
  <si>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</si>
  <si>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</si>
  <si>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</si>
  <si>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</si>
  <si>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</si>
  <si>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</si>
  <si>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</si>
  <si>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</si>
  <si>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</si>
  <si>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</si>
  <si>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</si>
  <si>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</si>
  <si>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</si>
  <si>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</si>
  <si>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</si>
  <si>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</si>
  <si>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</si>
  <si>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</si>
  <si>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</si>
  <si>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</si>
  <si>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</si>
  <si>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</si>
  <si>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</si>
  <si>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</si>
  <si>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</si>
  <si>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</si>
  <si>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</si>
  <si>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</si>
  <si>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</si>
  <si>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</si>
  <si>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</si>
  <si>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</si>
  <si>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</si>
  <si>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</si>
  <si>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</si>
  <si>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</si>
  <si>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</si>
  <si>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</si>
  <si>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</si>
  <si>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</si>
  <si>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</si>
  <si>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</si>
  <si>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</si>
  <si>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</si>
  <si>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</si>
  <si>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</si>
  <si>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</si>
  <si>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</si>
  <si>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</si>
  <si>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</si>
  <si>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</si>
  <si>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</si>
  <si>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</si>
  <si>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</si>
  <si>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</si>
  <si>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</si>
  <si>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</si>
  <si>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</si>
  <si>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</si>
  <si>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</si>
  <si>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</si>
  <si>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</si>
  <si>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</si>
  <si>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</si>
  <si>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</si>
  <si>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</si>
  <si>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</si>
  <si>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</si>
  <si>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</si>
  <si>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</si>
  <si>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</si>
  <si>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</si>
  <si>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</si>
  <si>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</si>
  <si>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</si>
  <si>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</si>
  <si>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</si>
  <si>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</si>
  <si>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</si>
  <si>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</si>
  <si>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</si>
  <si>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</si>
  <si>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</si>
  <si>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</si>
  <si>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</si>
  <si>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</si>
  <si>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</si>
  <si>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</si>
  <si>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</si>
  <si>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</si>
  <si>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</si>
  <si>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</si>
  <si>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</si>
  <si>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</si>
  <si>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</si>
  <si>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</si>
  <si>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</si>
  <si>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</si>
  <si>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</si>
  <si>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</si>
  <si>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</si>
  <si>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</si>
  <si>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</si>
  <si>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</si>
  <si>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</si>
  <si>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</si>
  <si>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</si>
  <si>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</si>
  <si>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</si>
  <si>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</si>
  <si>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</si>
  <si>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</si>
  <si>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</si>
  <si>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</si>
  <si>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</si>
  <si>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</si>
  <si>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</si>
  <si>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</si>
  <si>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</si>
  <si>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</si>
  <si>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</si>
  <si>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</si>
  <si>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</si>
  <si>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</si>
  <si>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</si>
  <si>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</si>
  <si>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</si>
  <si>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</si>
  <si>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</si>
  <si>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</si>
  <si>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</si>
  <si>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</si>
  <si>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</si>
  <si>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</si>
  <si>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</si>
  <si>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</si>
  <si>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</si>
  <si>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</si>
  <si>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</si>
  <si>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</si>
  <si>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</si>
  <si>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</si>
  <si>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</si>
  <si>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</si>
  <si>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</si>
  <si>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</si>
  <si>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</si>
  <si>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</si>
  <si>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</si>
  <si>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</si>
  <si>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</si>
  <si>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</si>
  <si>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</si>
  <si>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</si>
  <si>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</si>
  <si>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</si>
  <si>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</si>
  <si>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</si>
  <si>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</si>
  <si>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</si>
  <si>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</si>
  <si>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</si>
  <si>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</si>
  <si>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</si>
  <si>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</si>
  <si>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</si>
  <si>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</si>
  <si>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</si>
  <si>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</si>
  <si>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</si>
  <si>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</si>
  <si>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</si>
  <si>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</si>
  <si>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</si>
  <si>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</si>
  <si>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</si>
  <si>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</si>
  <si>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</si>
  <si>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</si>
  <si>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</si>
  <si>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</si>
  <si>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</si>
  <si>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</si>
  <si>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</si>
  <si>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</si>
  <si>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</si>
  <si>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</si>
  <si>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</si>
  <si>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</si>
  <si>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</si>
  <si>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</si>
  <si>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</si>
  <si>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</si>
  <si>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</si>
  <si>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</si>
  <si>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</si>
  <si>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</si>
  <si>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</si>
  <si>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</si>
  <si>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</si>
  <si>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</si>
  <si>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</si>
  <si>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</si>
  <si>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</si>
  <si>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</si>
  <si>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</si>
  <si>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</si>
  <si>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</si>
  <si>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</si>
  <si>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</si>
  <si>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</si>
  <si>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</si>
  <si>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</si>
  <si>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</si>
  <si>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</si>
  <si>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</si>
  <si>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</si>
  <si>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</si>
  <si>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</si>
  <si>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</si>
  <si>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</si>
  <si>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</si>
  <si>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</si>
  <si>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</si>
  <si>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</si>
  <si>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</si>
  <si>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</si>
  <si>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</si>
  <si>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</si>
  <si>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</si>
  <si>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</si>
  <si>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</si>
  <si>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</si>
  <si>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</si>
  <si>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</si>
  <si>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</si>
  <si>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</si>
  <si>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</si>
  <si>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</si>
  <si>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</si>
  <si>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</si>
  <si>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</si>
  <si>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</si>
  <si>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</si>
  <si>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</si>
  <si>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</si>
  <si>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</si>
  <si>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</si>
  <si>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</si>
  <si>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</si>
  <si>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</si>
  <si>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</si>
  <si>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</si>
  <si>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</si>
  <si>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</si>
  <si>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</si>
  <si>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</si>
  <si>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</si>
  <si>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</si>
  <si>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</si>
  <si>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</si>
  <si>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</si>
  <si>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</si>
  <si>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</si>
  <si>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</si>
  <si>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</si>
  <si>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</si>
  <si>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</si>
  <si>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</si>
  <si>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</si>
  <si>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</si>
  <si>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</si>
  <si>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</si>
  <si>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</si>
  <si>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</si>
  <si>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</si>
  <si>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</si>
  <si>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</si>
  <si>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</si>
  <si>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</si>
  <si>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</si>
  <si>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</si>
  <si>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</si>
  <si>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</si>
  <si>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</si>
  <si>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</si>
  <si>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</si>
  <si>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</si>
  <si>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</si>
  <si>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</si>
  <si>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</si>
  <si>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</si>
  <si>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</si>
  <si>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</si>
  <si>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</si>
  <si>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</si>
  <si>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</si>
  <si>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</si>
  <si>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</si>
  <si>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</si>
  <si>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</si>
  <si>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</si>
  <si>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</si>
  <si>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</si>
  <si>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</si>
  <si>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</si>
  <si>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</si>
  <si>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</si>
  <si>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</si>
  <si>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</si>
  <si>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</si>
  <si>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</si>
  <si>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</si>
  <si>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</si>
  <si>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</si>
  <si>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</si>
  <si>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</si>
  <si>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</si>
  <si>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</si>
  <si>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</si>
  <si>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</si>
  <si>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</si>
  <si>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</si>
  <si>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</si>
  <si>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</si>
  <si>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</si>
  <si>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</si>
  <si>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</si>
  <si>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</si>
  <si>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</si>
  <si>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</si>
  <si>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</si>
  <si>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</si>
  <si>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</si>
  <si>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</si>
  <si>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</si>
  <si>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</si>
  <si>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</si>
  <si>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</si>
  <si>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</si>
  <si>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</si>
  <si>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</si>
  <si>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</si>
  <si>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</si>
  <si>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</si>
  <si>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</si>
  <si>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</si>
  <si>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</si>
  <si>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</si>
  <si>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</si>
  <si>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</si>
  <si>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</si>
  <si>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</si>
  <si>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</si>
  <si>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</si>
  <si>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</si>
  <si>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</si>
  <si>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</si>
  <si>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</si>
  <si>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</si>
  <si>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</si>
  <si>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</si>
  <si>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</si>
  <si>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</si>
  <si>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</si>
  <si>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</si>
  <si>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</si>
  <si>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</si>
  <si>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</si>
  <si>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</si>
  <si>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</si>
  <si>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</si>
  <si>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</si>
  <si>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</si>
  <si>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</si>
  <si>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</si>
  <si>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</si>
  <si>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</si>
  <si>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</si>
  <si>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</si>
  <si>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</si>
  <si>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</si>
  <si>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</si>
  <si>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</si>
  <si>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</si>
  <si>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</si>
  <si>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</si>
  <si>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</si>
  <si>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</si>
  <si>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</si>
  <si>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</si>
  <si>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</si>
  <si>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</si>
  <si>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</si>
  <si>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</si>
  <si>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</si>
  <si>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</si>
  <si>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</si>
  <si>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</si>
  <si>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</si>
  <si>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</si>
  <si>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</si>
  <si>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</si>
  <si>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</si>
  <si>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</si>
  <si>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</si>
  <si>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</si>
  <si>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</si>
  <si>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</si>
  <si>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</si>
  <si>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</si>
  <si>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</si>
  <si>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</si>
  <si>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</si>
  <si>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</si>
  <si>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</si>
  <si>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</si>
  <si>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</si>
  <si>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</si>
  <si>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</si>
  <si>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</si>
  <si>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</si>
  <si>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</si>
  <si>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</si>
  <si>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</si>
  <si>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</si>
  <si>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</si>
  <si>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</si>
  <si>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</si>
  <si>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</si>
  <si>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</si>
  <si>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</si>
  <si>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</si>
  <si>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</si>
  <si>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</si>
  <si>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</si>
  <si>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</si>
  <si>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</si>
  <si>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</si>
  <si>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</si>
  <si>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</si>
  <si>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</si>
  <si>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</si>
  <si>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</si>
  <si>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</si>
  <si>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</si>
  <si>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</si>
  <si>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</si>
  <si>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</si>
  <si>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</si>
  <si>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</si>
  <si>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</si>
  <si>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</si>
  <si>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</si>
  <si>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</si>
  <si>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</si>
  <si>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</si>
  <si>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</si>
  <si>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</si>
  <si>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</si>
  <si>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</si>
  <si>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</si>
  <si>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</si>
  <si>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</si>
  <si>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</si>
  <si>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</si>
  <si>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</si>
  <si>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</si>
  <si>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</si>
  <si>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</si>
  <si>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</si>
  <si>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</si>
  <si>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</si>
  <si>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</si>
  <si>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</si>
  <si>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</si>
  <si>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</si>
  <si>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</si>
  <si>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</si>
  <si>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</si>
  <si>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</si>
  <si>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</si>
  <si>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</si>
  <si>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</si>
  <si>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</si>
  <si>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</si>
  <si>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</si>
  <si>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</si>
  <si>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</si>
  <si>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</si>
  <si>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</si>
  <si>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</si>
  <si>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</si>
  <si>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</si>
  <si>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</si>
  <si>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</si>
  <si>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</si>
  <si>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</si>
  <si>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</si>
  <si>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</si>
  <si>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</si>
  <si>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</si>
  <si>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</si>
  <si>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</si>
  <si>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</si>
  <si>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</si>
  <si>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</si>
  <si>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</si>
  <si>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</si>
  <si>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</si>
  <si>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</si>
  <si>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</si>
  <si>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</si>
  <si>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</si>
  <si>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</si>
  <si>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</si>
  <si>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</si>
  <si>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</si>
  <si>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</si>
  <si>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</si>
  <si>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</si>
  <si>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</si>
  <si>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</si>
  <si>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</si>
  <si>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</si>
  <si>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</si>
  <si>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</si>
  <si>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</si>
  <si>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</si>
  <si>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</si>
  <si>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</si>
  <si>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</si>
  <si>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</si>
  <si>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</si>
  <si>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</si>
  <si>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</si>
  <si>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</si>
  <si>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</si>
  <si>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</si>
  <si>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</si>
  <si>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</si>
  <si>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</si>
  <si>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</si>
  <si>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</si>
  <si>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</si>
  <si>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</si>
  <si>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</si>
  <si>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</si>
  <si>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</si>
  <si>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</si>
  <si>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</si>
  <si>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</si>
  <si>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</si>
  <si>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</si>
  <si>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</si>
  <si>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</si>
  <si>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</si>
  <si>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</si>
  <si>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</si>
  <si>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</si>
  <si>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</si>
  <si>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</si>
  <si>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</si>
  <si>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</si>
  <si>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</si>
  <si>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</si>
  <si>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</si>
  <si>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</si>
  <si>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</si>
  <si>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</si>
  <si>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</si>
  <si>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</si>
  <si>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</si>
  <si>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</si>
  <si>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</si>
  <si>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</si>
  <si>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</si>
  <si>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</si>
  <si>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</si>
  <si>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</si>
  <si>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</si>
  <si>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</si>
  <si>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</si>
  <si>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</si>
  <si>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</si>
  <si>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</si>
  <si>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</si>
  <si>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</si>
  <si>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</si>
  <si>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</si>
  <si>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</si>
  <si>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</si>
  <si>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</si>
  <si>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</si>
  <si>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</si>
  <si>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</si>
  <si>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</si>
  <si>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</si>
  <si>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</si>
  <si>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</si>
  <si>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</si>
  <si>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</si>
  <si>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</si>
  <si>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</si>
  <si>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</si>
  <si>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</si>
  <si>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</si>
  <si>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</si>
  <si>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</si>
  <si>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</si>
  <si>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</si>
  <si>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</si>
  <si>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</si>
  <si>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</si>
  <si>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</si>
  <si>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</si>
  <si>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</si>
  <si>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</si>
  <si>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</si>
  <si>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</si>
  <si>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</si>
  <si>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</si>
  <si>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</si>
  <si>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</si>
  <si>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</si>
  <si>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</si>
  <si>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</si>
  <si>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</si>
  <si>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</si>
  <si>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</si>
  <si>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</si>
  <si>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</si>
  <si>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</si>
  <si>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</si>
  <si>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</si>
  <si>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</si>
  <si>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</si>
  <si>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</si>
  <si>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</si>
  <si>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</si>
  <si>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</si>
  <si>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</si>
  <si>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</si>
  <si>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</si>
  <si>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</si>
  <si>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</si>
  <si>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</si>
  <si>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</si>
  <si>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</si>
  <si>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</si>
  <si>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</si>
  <si>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</si>
  <si>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</si>
  <si>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</si>
  <si>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</si>
  <si>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</si>
  <si>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</si>
  <si>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</si>
  <si>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</si>
  <si>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</si>
  <si>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</si>
  <si>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</si>
  <si>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</si>
  <si>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</si>
  <si>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</si>
  <si>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</si>
  <si>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</si>
  <si>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</si>
  <si>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</si>
  <si>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</si>
  <si>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</si>
  <si>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</si>
  <si>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</si>
  <si>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</si>
  <si>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</si>
  <si>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</si>
  <si>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</si>
  <si>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</si>
  <si>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</si>
  <si>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</si>
  <si>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</si>
  <si>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</si>
  <si>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</si>
  <si>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</si>
  <si>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</si>
  <si>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</si>
  <si>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</si>
  <si>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</si>
  <si>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</si>
  <si>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</si>
  <si>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</si>
  <si>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</si>
  <si>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</si>
  <si>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</si>
  <si>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</si>
  <si>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</si>
  <si>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</si>
  <si>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</si>
  <si>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</si>
  <si>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</si>
  <si>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</si>
  <si>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</si>
  <si>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</si>
  <si>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</si>
  <si>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</si>
  <si>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</si>
  <si>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</si>
  <si>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</si>
  <si>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</si>
  <si>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</si>
  <si>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</si>
  <si>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</si>
  <si>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</si>
  <si>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</si>
  <si>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</si>
  <si>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</si>
  <si>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</si>
  <si>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</si>
  <si>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</si>
  <si>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</si>
  <si>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</si>
  <si>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</si>
  <si>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</si>
  <si>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</si>
  <si>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</si>
  <si>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</si>
  <si>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</si>
  <si>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</si>
  <si>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</si>
  <si>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</si>
  <si>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</si>
  <si>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</si>
  <si>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</si>
  <si>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</si>
  <si>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</si>
  <si>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</si>
  <si>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</si>
  <si>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</si>
  <si>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</si>
  <si>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</si>
  <si>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</si>
  <si>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</si>
  <si>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</si>
  <si>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</si>
  <si>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</si>
  <si>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</si>
  <si>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</si>
  <si>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</si>
  <si>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</si>
  <si>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</si>
  <si>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</si>
  <si>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</si>
  <si>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</si>
  <si>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</si>
  <si>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</si>
  <si>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</si>
  <si>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</si>
  <si>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</si>
  <si>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</si>
  <si>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</si>
  <si>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</si>
  <si>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</si>
  <si>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</si>
  <si>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</si>
  <si>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</si>
  <si>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</si>
  <si>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</si>
  <si>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</si>
  <si>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</si>
  <si>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</si>
  <si>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</si>
  <si>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</si>
  <si>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</si>
  <si>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</si>
  <si>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</si>
  <si>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</si>
  <si>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</si>
  <si>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</si>
  <si>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</si>
  <si>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</si>
  <si>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</si>
  <si>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</si>
  <si>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</si>
  <si>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</si>
  <si>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</si>
  <si>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</si>
  <si>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</si>
  <si>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</si>
  <si>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</si>
  <si>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</si>
  <si>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</si>
  <si>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</si>
  <si>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</si>
  <si>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</si>
  <si>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</si>
  <si>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</si>
  <si>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</si>
  <si>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</si>
  <si>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</si>
  <si>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</si>
  <si>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</si>
  <si>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</si>
  <si>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</si>
  <si>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</si>
  <si>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</si>
  <si>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</si>
  <si>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</si>
  <si>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</si>
  <si>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</si>
  <si>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</si>
  <si>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</si>
  <si>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</si>
  <si>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</si>
  <si>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</si>
  <si>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</si>
  <si>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</si>
  <si>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</si>
  <si>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</si>
  <si>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</si>
  <si>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</si>
  <si>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</si>
  <si>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</si>
  <si>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</si>
  <si>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</si>
  <si>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</si>
  <si>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</si>
  <si>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</si>
  <si>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</si>
  <si>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</si>
  <si>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</si>
  <si>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</si>
  <si>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</si>
  <si>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</si>
  <si>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</si>
  <si>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</si>
  <si>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</si>
  <si>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</si>
  <si>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</si>
  <si>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</si>
  <si>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</si>
  <si>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</si>
  <si>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</si>
  <si>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</si>
  <si>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</si>
  <si>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</si>
  <si>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</si>
  <si>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</si>
  <si>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</si>
  <si>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</si>
  <si>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</si>
  <si>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</si>
  <si>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</si>
  <si>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</si>
  <si>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</si>
  <si>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</si>
  <si>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</si>
  <si>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</si>
  <si>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</si>
  <si>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</si>
  <si>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</si>
  <si>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</si>
  <si>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</si>
  <si>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</si>
  <si>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</si>
  <si>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</si>
  <si>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</si>
  <si>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</si>
  <si>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</si>
  <si>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</si>
  <si>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</si>
  <si>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</si>
  <si>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</si>
  <si>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</si>
  <si>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</si>
  <si>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</si>
  <si>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</si>
  <si>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</si>
  <si>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</si>
  <si>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</si>
  <si>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</si>
  <si>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</si>
  <si>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</si>
  <si>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</si>
  <si>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</si>
  <si>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</si>
  <si>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</si>
  <si>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</si>
  <si>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</si>
  <si>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</si>
  <si>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</si>
  <si>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</si>
  <si>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</si>
  <si>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</si>
  <si>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</si>
  <si>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</si>
  <si>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</si>
  <si>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</si>
  <si>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</si>
  <si>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</si>
  <si>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</si>
  <si>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</si>
  <si>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</si>
  <si>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</si>
  <si>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</si>
  <si>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</si>
  <si>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</si>
  <si>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</si>
  <si>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</si>
  <si>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</si>
  <si>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</si>
  <si>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</si>
  <si>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</si>
  <si>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</si>
  <si>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</si>
  <si>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</si>
  <si>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</si>
  <si>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</si>
  <si>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</si>
  <si>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</si>
  <si>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</si>
  <si>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</si>
  <si>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</si>
  <si>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</si>
  <si>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</si>
  <si>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</si>
  <si>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</si>
  <si>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</si>
  <si>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</si>
  <si>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</si>
  <si>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</si>
  <si>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</si>
  <si>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</si>
  <si>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</si>
  <si>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</si>
  <si>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</si>
  <si>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</si>
  <si>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</si>
  <si>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</si>
  <si>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</si>
  <si>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</si>
  <si>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</si>
  <si>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</si>
  <si>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</si>
  <si>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</si>
  <si>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</si>
  <si>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</si>
  <si>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</si>
  <si>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</si>
  <si>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</si>
  <si>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</si>
  <si>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</si>
  <si>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</si>
  <si>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</si>
  <si>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</si>
  <si>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</si>
  <si>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</si>
  <si>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</si>
  <si>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</si>
  <si>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</si>
  <si>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</si>
  <si>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</si>
  <si>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</si>
  <si>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</si>
  <si>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</si>
  <si>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</si>
  <si>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</si>
  <si>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</si>
  <si>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</si>
  <si>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</si>
  <si>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</si>
  <si>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</si>
  <si>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</si>
  <si>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</si>
  <si>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</si>
  <si>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</si>
  <si>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</si>
  <si>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</si>
  <si>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</si>
  <si>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</si>
  <si>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</si>
  <si>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</si>
  <si>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</si>
  <si>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</si>
  <si>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</si>
  <si>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</si>
  <si>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</si>
  <si>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</si>
  <si>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</si>
  <si>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</si>
  <si>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</si>
  <si>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</si>
  <si>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</si>
  <si>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</si>
  <si>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</si>
  <si>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</si>
  <si>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</si>
  <si>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</si>
  <si>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</si>
  <si>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</si>
  <si>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</si>
  <si>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</si>
  <si>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</si>
  <si>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</si>
  <si>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</si>
  <si>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</si>
  <si>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</si>
  <si>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</si>
  <si>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</si>
  <si>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</si>
  <si>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</si>
  <si>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</si>
  <si>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</si>
  <si>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</si>
  <si>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</si>
  <si>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</si>
  <si>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</si>
  <si>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</si>
  <si>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</si>
  <si>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</si>
  <si>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</si>
  <si>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</si>
  <si>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</si>
  <si>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</si>
  <si>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</si>
  <si>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</si>
  <si>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</si>
  <si>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</si>
  <si>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</si>
  <si>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</si>
  <si>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</si>
  <si>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</si>
  <si>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</si>
  <si>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</si>
  <si>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</si>
  <si>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</si>
  <si>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</si>
  <si>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</si>
  <si>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</si>
  <si>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</si>
  <si>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</si>
  <si>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</si>
  <si>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</si>
  <si>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</si>
  <si>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</si>
  <si>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</si>
  <si>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</si>
  <si>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</si>
  <si>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</si>
  <si>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</si>
  <si>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</si>
  <si>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</si>
  <si>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</si>
  <si>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</si>
  <si>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</si>
  <si>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</si>
  <si>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</si>
  <si>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</si>
  <si>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</si>
  <si>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</si>
  <si>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</si>
  <si>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</si>
  <si>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</si>
  <si>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</si>
  <si>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</si>
  <si>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</si>
  <si>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</si>
  <si>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</si>
  <si>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</si>
  <si>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</si>
  <si>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</si>
  <si>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</si>
  <si>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</si>
  <si>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</si>
  <si>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</si>
  <si>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</si>
  <si>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</si>
  <si>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</si>
  <si>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</si>
  <si>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</si>
  <si>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</si>
  <si>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</si>
  <si>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</si>
  <si>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</si>
  <si>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</si>
  <si>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</si>
  <si>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</si>
  <si>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</si>
  <si>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</si>
  <si>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</si>
  <si>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</si>
  <si>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</si>
  <si>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</si>
  <si>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</si>
  <si>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</si>
  <si>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</si>
  <si>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</si>
  <si>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</si>
  <si>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</si>
  <si>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</si>
  <si>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</si>
  <si>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</si>
  <si>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</si>
  <si>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</si>
  <si>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</si>
  <si>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</si>
  <si>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</si>
  <si>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</si>
  <si>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</si>
  <si>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</si>
  <si>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</si>
  <si>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</si>
  <si>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</si>
  <si>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</si>
  <si>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</si>
  <si>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</si>
  <si>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</si>
  <si>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</si>
  <si>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</si>
  <si>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</si>
  <si>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</si>
  <si>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</si>
  <si>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</si>
  <si>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</si>
  <si>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</si>
  <si>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</si>
  <si>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</si>
  <si>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</si>
  <si>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</si>
  <si>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</si>
  <si>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</si>
  <si>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</si>
  <si>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</si>
  <si>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</si>
  <si>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</si>
  <si>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</si>
  <si>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</si>
  <si>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</si>
  <si>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</si>
  <si>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</si>
  <si>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</si>
  <si>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</si>
  <si>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</si>
  <si>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</si>
  <si>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</si>
  <si>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</si>
  <si>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</si>
  <si>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</si>
  <si>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</si>
  <si>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</si>
  <si>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</si>
  <si>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</si>
  <si>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</si>
  <si>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</si>
  <si>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</si>
  <si>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</si>
  <si>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</si>
  <si>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</si>
  <si>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</si>
  <si>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</si>
  <si>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</si>
  <si>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</si>
  <si>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</si>
  <si>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</si>
  <si>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</si>
  <si>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</si>
  <si>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</si>
  <si>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</si>
  <si>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</si>
  <si>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</si>
  <si>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</si>
  <si>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</si>
  <si>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</si>
  <si>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</si>
  <si>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</si>
  <si>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</si>
  <si>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</si>
  <si>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</si>
  <si>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</si>
  <si>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</si>
  <si>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</si>
  <si>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</si>
  <si>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</si>
  <si>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</si>
  <si>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</si>
  <si>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</si>
  <si>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</si>
  <si>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</si>
  <si>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</si>
  <si>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</si>
  <si>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</si>
  <si>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</si>
  <si>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</si>
  <si>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</si>
  <si>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</si>
  <si>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</si>
  <si>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</si>
  <si>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</si>
  <si>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</si>
  <si>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</si>
  <si>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</si>
  <si>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</si>
  <si>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</si>
  <si>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</si>
  <si>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</si>
  <si>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</si>
  <si>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</si>
  <si>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</si>
  <si>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</si>
  <si>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</si>
  <si>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</si>
  <si>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</si>
  <si>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</si>
  <si>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</si>
  <si>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</si>
  <si>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</si>
  <si>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</si>
  <si>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</si>
  <si>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</si>
  <si>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</si>
  <si>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</si>
  <si>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</si>
  <si>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</si>
  <si>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</si>
  <si>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</si>
  <si>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</si>
  <si>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</si>
  <si>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</si>
  <si>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</si>
  <si>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</si>
  <si>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</si>
  <si>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</si>
  <si>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</si>
  <si>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</si>
  <si>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</si>
  <si>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</si>
  <si>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</si>
  <si>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</si>
  <si>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</si>
  <si>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</si>
  <si>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</si>
  <si>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</si>
  <si>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</si>
  <si>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</si>
  <si>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</si>
  <si>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</si>
  <si>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</si>
  <si>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</si>
  <si>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</si>
  <si>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</si>
  <si>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</si>
  <si>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</si>
  <si>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</si>
  <si>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</si>
  <si>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</si>
  <si>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</si>
  <si>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</si>
  <si>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</si>
  <si>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</si>
  <si>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</si>
  <si>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</si>
  <si>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</si>
  <si>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</si>
  <si>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</si>
  <si>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</si>
  <si>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</si>
  <si>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</si>
  <si>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</si>
  <si>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</si>
  <si>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</si>
  <si>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</si>
  <si>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</si>
  <si>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</si>
  <si>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</si>
  <si>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</si>
  <si>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</si>
  <si>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</si>
  <si>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</si>
  <si>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</si>
  <si>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</si>
  <si>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</si>
  <si>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</si>
  <si>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</si>
  <si>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</si>
  <si>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</si>
  <si>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</si>
  <si>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</si>
  <si>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</si>
  <si>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</si>
  <si>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</si>
  <si>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</si>
  <si>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</si>
  <si>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</si>
  <si>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</si>
  <si>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</si>
  <si>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</si>
  <si>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</si>
  <si>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</si>
  <si>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</si>
  <si>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</si>
  <si>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</si>
  <si>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</si>
  <si>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</si>
  <si>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</si>
  <si>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</si>
  <si>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</si>
  <si>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</si>
  <si>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</si>
  <si>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</si>
  <si>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</si>
  <si>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</si>
  <si>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</si>
  <si>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</si>
  <si>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</si>
  <si>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</si>
  <si>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</si>
  <si>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</si>
  <si>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</si>
  <si>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</si>
  <si>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</si>
  <si>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</si>
  <si>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</si>
  <si>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</si>
  <si>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</si>
  <si>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</si>
  <si>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</si>
  <si>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</si>
  <si>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</si>
  <si>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</si>
  <si>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</si>
  <si>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</si>
  <si>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</si>
  <si>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</si>
  <si>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</si>
  <si>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</si>
  <si>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</si>
  <si>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</si>
  <si>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</si>
  <si>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</si>
  <si>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</si>
  <si>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</si>
  <si>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</si>
  <si>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</si>
  <si>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</si>
  <si>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</si>
  <si>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</si>
  <si>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</si>
  <si>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</si>
  <si>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</si>
  <si>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</si>
  <si>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</si>
  <si>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</si>
  <si>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</si>
  <si>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</si>
  <si>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</si>
  <si>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</si>
  <si>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</si>
  <si>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</si>
  <si>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</si>
  <si>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</si>
  <si>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</si>
  <si>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</si>
  <si>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</si>
  <si>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</si>
  <si>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</si>
  <si>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</si>
  <si>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</si>
  <si>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</si>
  <si>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</si>
  <si>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</si>
  <si>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</si>
  <si>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</si>
  <si>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</si>
  <si>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</si>
  <si>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</si>
  <si>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</si>
  <si>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</si>
  <si>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</si>
  <si>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</si>
  <si>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</si>
  <si>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</si>
  <si>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</si>
  <si>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</si>
  <si>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</si>
  <si>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</si>
  <si>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</si>
  <si>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</si>
  <si>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</si>
  <si>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</si>
  <si>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</si>
  <si>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</si>
  <si>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</si>
  <si>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</si>
  <si>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</si>
  <si>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</si>
  <si>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</si>
  <si>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</si>
  <si>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</si>
  <si>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</si>
  <si>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</si>
  <si>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</si>
  <si>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</si>
  <si>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</si>
  <si>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</si>
  <si>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</si>
  <si>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</si>
  <si>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</si>
  <si>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</si>
  <si>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</si>
  <si>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</si>
  <si>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</si>
  <si>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</si>
  <si>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</si>
  <si>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</si>
  <si>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</si>
  <si>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</si>
  <si>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</si>
  <si>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</si>
  <si>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</si>
  <si>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</si>
  <si>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</si>
  <si>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</si>
  <si>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</si>
  <si>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</si>
  <si>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</si>
  <si>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</si>
  <si>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</si>
  <si>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</si>
  <si>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</si>
  <si>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</si>
  <si>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</si>
  <si>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</si>
  <si>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</si>
  <si>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</si>
  <si>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</si>
  <si>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</si>
  <si>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</si>
  <si>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</si>
  <si>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</si>
  <si>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</si>
  <si>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</si>
  <si>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</si>
  <si>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</si>
  <si>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</si>
  <si>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</si>
  <si>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</si>
  <si>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</si>
  <si>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</si>
  <si>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</si>
  <si>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</si>
  <si>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</si>
  <si>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</si>
  <si>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</si>
  <si>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</si>
  <si>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</si>
  <si>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</si>
  <si>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</si>
  <si>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</si>
  <si>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</si>
  <si>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</si>
  <si>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</si>
  <si>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</si>
  <si>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</si>
  <si>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</si>
  <si>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</si>
  <si>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</si>
  <si>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</si>
  <si>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</si>
  <si>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</si>
  <si>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</si>
  <si>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</si>
  <si>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</si>
  <si>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</si>
  <si>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</si>
  <si>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</si>
  <si>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</si>
  <si>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</si>
  <si>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</si>
  <si>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</si>
  <si>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</si>
  <si>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</si>
  <si>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</si>
  <si>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</si>
  <si>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</si>
  <si>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</si>
  <si>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</si>
  <si>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</si>
  <si>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</si>
  <si>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</si>
  <si>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</si>
  <si>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</si>
  <si>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</si>
  <si>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</si>
  <si>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</si>
  <si>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</si>
  <si>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</si>
  <si>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</si>
  <si>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</si>
  <si>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</si>
  <si>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</si>
  <si>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</si>
  <si>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</si>
  <si>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</si>
  <si>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</si>
  <si>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</si>
  <si>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</si>
  <si>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</si>
  <si>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</si>
  <si>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</si>
  <si>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</si>
  <si>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</si>
  <si>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</si>
  <si>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</si>
  <si>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</si>
  <si>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</si>
  <si>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</si>
  <si>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</si>
  <si>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</si>
  <si>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</si>
  <si>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</si>
  <si>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</si>
  <si>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</si>
  <si>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</si>
  <si>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</si>
  <si>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</si>
  <si>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</si>
  <si>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</si>
  <si>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</si>
  <si>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</si>
  <si>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</si>
  <si>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</si>
  <si>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</si>
  <si>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</si>
  <si>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</si>
  <si>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</si>
  <si>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</si>
  <si>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</si>
  <si>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</si>
  <si>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</si>
  <si>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</si>
  <si>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</si>
  <si>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</si>
  <si>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</si>
  <si>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</si>
  <si>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</si>
  <si>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</si>
  <si>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</si>
  <si>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</si>
  <si>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</si>
  <si>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</si>
  <si>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</si>
  <si>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</si>
  <si>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</si>
  <si>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</si>
  <si>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</si>
  <si>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</si>
  <si>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</si>
  <si>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</si>
  <si>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</si>
  <si>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</si>
  <si>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</si>
  <si>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</si>
  <si>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</si>
  <si>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</si>
  <si>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</si>
  <si>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</si>
  <si>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</si>
  <si>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</si>
  <si>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</si>
  <si>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</si>
  <si>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</si>
  <si>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</si>
  <si>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</si>
  <si>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</si>
  <si>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</si>
  <si>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</si>
  <si>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</si>
  <si>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</si>
  <si>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</si>
  <si>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</si>
  <si>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</si>
  <si>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</si>
  <si>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</si>
  <si>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</si>
  <si>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</si>
  <si>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</si>
  <si>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</si>
  <si>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</si>
  <si>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</si>
  <si>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</si>
  <si>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</si>
  <si>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</si>
  <si>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</si>
  <si>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</si>
  <si>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</si>
  <si>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</si>
  <si>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</si>
  <si>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</si>
  <si>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</si>
  <si>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</si>
  <si>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</si>
  <si>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</si>
  <si>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</si>
  <si>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</si>
  <si>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</si>
  <si>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</si>
  <si>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</si>
  <si>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</si>
  <si>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</si>
  <si>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</si>
  <si>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</si>
  <si>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</si>
  <si>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</si>
  <si>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</si>
  <si>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</si>
  <si>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</si>
  <si>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</si>
  <si>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</si>
  <si>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</si>
  <si>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</si>
  <si>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</si>
  <si>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</si>
  <si>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</si>
  <si>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</si>
  <si>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</si>
  <si>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</si>
  <si>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</si>
  <si>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</si>
  <si>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</si>
  <si>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</si>
  <si>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</si>
  <si>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</si>
  <si>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</si>
  <si>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</si>
  <si>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</si>
  <si>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</si>
  <si>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</si>
  <si>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</si>
  <si>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</si>
  <si>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</si>
  <si>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</si>
  <si>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</si>
  <si>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</si>
  <si>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</si>
  <si>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</si>
  <si>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</si>
  <si>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</si>
  <si>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</si>
  <si>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</si>
  <si>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</si>
  <si>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</si>
  <si>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</si>
  <si>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</si>
  <si>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</si>
  <si>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</si>
  <si>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</si>
  <si>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</si>
  <si>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</si>
  <si>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</si>
  <si>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</si>
  <si>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</si>
  <si>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</si>
  <si>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</si>
  <si>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</si>
  <si>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</si>
  <si>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</si>
  <si>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</si>
  <si>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</si>
  <si>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</si>
  <si>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</si>
  <si>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</si>
  <si>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</si>
  <si>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</si>
  <si>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</si>
  <si>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</si>
  <si>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</si>
  <si>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</si>
  <si>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</si>
  <si>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</si>
  <si>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</si>
  <si>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</si>
  <si>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</si>
  <si>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</si>
  <si>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</si>
  <si>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</si>
  <si>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</si>
  <si>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</si>
  <si>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</si>
  <si>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</si>
  <si>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</si>
  <si>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</si>
  <si>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</si>
  <si>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</si>
  <si>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</si>
  <si>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</si>
  <si>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</si>
  <si>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</si>
  <si>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</si>
  <si>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</si>
  <si>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</si>
  <si>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</si>
  <si>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</si>
  <si>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</si>
  <si>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</si>
  <si>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</si>
  <si>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</si>
  <si>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</si>
  <si>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</si>
  <si>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</si>
  <si>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</si>
  <si>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</si>
  <si>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</si>
  <si>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</si>
  <si>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</si>
  <si>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</si>
  <si>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</si>
  <si>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</si>
  <si>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</si>
  <si>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</si>
  <si>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</si>
  <si>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</si>
  <si>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</si>
  <si>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</si>
  <si>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</si>
  <si>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</si>
  <si>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</si>
  <si>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</si>
  <si>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</si>
  <si>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</si>
  <si>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</si>
  <si>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</si>
  <si>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</si>
  <si>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</si>
  <si>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</si>
  <si>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</si>
  <si>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</si>
  <si>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</si>
  <si>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</si>
  <si>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</si>
  <si>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</si>
  <si>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</si>
  <si>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</si>
  <si>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</si>
  <si>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</si>
  <si>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</si>
  <si>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</si>
  <si>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</si>
  <si>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</si>
  <si>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</si>
  <si>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</si>
  <si>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</si>
  <si>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</si>
  <si>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</si>
  <si>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</si>
  <si>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</si>
  <si>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</si>
  <si>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</si>
  <si>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</si>
  <si>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</si>
  <si>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</si>
  <si>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</si>
  <si>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</si>
  <si>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</si>
  <si>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</si>
  <si>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</si>
  <si>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</si>
  <si>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</si>
  <si>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</si>
  <si>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</si>
  <si>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</si>
  <si>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</si>
  <si>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</si>
  <si>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</si>
  <si>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</si>
  <si>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</si>
  <si>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</si>
  <si>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</si>
  <si>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</si>
  <si>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</si>
  <si>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</si>
  <si>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</si>
  <si>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</si>
  <si>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</si>
  <si>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</si>
  <si>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</si>
  <si>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</si>
  <si>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</si>
  <si>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</si>
  <si>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</si>
  <si>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</si>
  <si>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</si>
  <si>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</si>
  <si>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</si>
  <si>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</si>
  <si>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</si>
  <si>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</si>
  <si>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</si>
  <si>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</si>
  <si>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</si>
  <si>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</si>
  <si>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</si>
  <si>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</si>
  <si>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</si>
  <si>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</si>
  <si>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</si>
  <si>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</si>
  <si>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</si>
  <si>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</si>
  <si>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</si>
  <si>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</si>
  <si>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</si>
  <si>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</si>
  <si>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</si>
  <si>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</si>
  <si>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</si>
  <si>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</si>
  <si>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</si>
  <si>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</si>
  <si>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</si>
  <si>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</si>
  <si>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</si>
  <si>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</si>
  <si>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</si>
  <si>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</si>
  <si>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</si>
  <si>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</si>
  <si>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</si>
  <si>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</si>
  <si>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</si>
  <si>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</si>
  <si>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</si>
  <si>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</si>
  <si>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</si>
  <si>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</si>
  <si>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</si>
  <si>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</si>
  <si>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</si>
  <si>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</si>
  <si>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</si>
  <si>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</si>
  <si>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</si>
  <si>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</si>
  <si>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</si>
  <si>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</si>
  <si>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</si>
  <si>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</si>
  <si>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</si>
  <si>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</si>
  <si>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</si>
  <si>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</si>
  <si>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</si>
  <si>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</si>
  <si>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</si>
  <si>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</si>
  <si>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</si>
  <si>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</si>
  <si>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</si>
  <si>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</si>
  <si>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</si>
  <si>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</si>
  <si>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</si>
  <si>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</si>
  <si>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</si>
  <si>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</si>
  <si>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</si>
  <si>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</si>
  <si>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</si>
  <si>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</si>
  <si>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</si>
  <si>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</si>
  <si>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</si>
  <si>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</si>
  <si>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</si>
  <si>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</si>
  <si>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</si>
  <si>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</si>
  <si>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</si>
  <si>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</si>
  <si>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</si>
  <si>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</si>
  <si>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</si>
  <si>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</si>
  <si>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</si>
  <si>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</si>
  <si>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</si>
  <si>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</si>
  <si>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</si>
  <si>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</si>
  <si>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</si>
  <si>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</si>
  <si>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</si>
  <si>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</si>
  <si>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</si>
  <si>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</si>
  <si>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</si>
  <si>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</si>
  <si>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</si>
  <si>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</si>
  <si>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</si>
  <si>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</si>
  <si>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</si>
  <si>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</si>
  <si>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</si>
  <si>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</si>
  <si>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</si>
  <si>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</si>
  <si>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</si>
  <si>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</si>
  <si>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</si>
  <si>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</si>
  <si>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</si>
  <si>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</si>
  <si>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</si>
  <si>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</si>
  <si>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</si>
  <si>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</si>
  <si>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</si>
  <si>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</si>
  <si>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</si>
  <si>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</si>
  <si>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</si>
  <si>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</si>
  <si>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</si>
  <si>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</si>
  <si>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</si>
  <si>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</si>
  <si>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</si>
  <si>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</si>
  <si>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</si>
  <si>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</si>
  <si>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</si>
  <si>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</si>
  <si>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</si>
  <si>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</si>
  <si>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</si>
  <si>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</si>
  <si>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</si>
  <si>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</si>
  <si>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</si>
  <si>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</si>
  <si>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</si>
  <si>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</si>
  <si>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</si>
  <si>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</si>
  <si>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</si>
  <si>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</si>
  <si>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</si>
  <si>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</si>
  <si>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</si>
  <si>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</si>
  <si>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</si>
  <si>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</si>
  <si>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</si>
  <si>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</si>
  <si>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</si>
  <si>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</si>
  <si>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</si>
  <si>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</si>
  <si>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</si>
  <si>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</si>
  <si>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</si>
  <si>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</si>
  <si>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</si>
  <si>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</si>
  <si>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</si>
  <si>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</si>
  <si>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</si>
  <si>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</si>
  <si>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</si>
  <si>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</si>
  <si>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</si>
  <si>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</si>
  <si>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</si>
  <si>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</si>
  <si>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</si>
  <si>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</si>
  <si>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</si>
  <si>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</si>
  <si>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</si>
  <si>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</si>
  <si>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</si>
  <si>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</si>
  <si>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</si>
  <si>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</si>
  <si>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</si>
  <si>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</si>
  <si>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</si>
  <si>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</si>
  <si>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</si>
  <si>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</si>
  <si>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</si>
  <si>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</si>
  <si>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</si>
  <si>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</si>
  <si>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</si>
  <si>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</si>
  <si>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</si>
  <si>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</si>
  <si>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</si>
  <si>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</si>
  <si>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</si>
  <si>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</si>
  <si>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</si>
  <si>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</si>
  <si>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</si>
  <si>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</si>
  <si>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</si>
  <si>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</si>
  <si>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</si>
  <si>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</si>
  <si>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</si>
  <si>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</si>
  <si>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</si>
  <si>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</si>
  <si>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</si>
  <si>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</si>
  <si>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</si>
  <si>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</si>
  <si>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</si>
  <si>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</si>
  <si>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</si>
  <si>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</si>
  <si>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</si>
  <si>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</si>
  <si>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</si>
  <si>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</si>
  <si>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</si>
  <si>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</si>
  <si>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</si>
  <si>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</si>
  <si>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</si>
  <si>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</si>
  <si>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</si>
  <si>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</si>
  <si>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</si>
  <si>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</si>
  <si>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</si>
  <si>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</si>
  <si>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</si>
  <si>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</si>
  <si>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</si>
  <si>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</si>
  <si>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</si>
  <si>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</si>
  <si>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</si>
  <si>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</si>
  <si>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</si>
  <si>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</si>
  <si>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</si>
  <si>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</si>
  <si>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</si>
  <si>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</si>
  <si>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</si>
  <si>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</si>
  <si>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</si>
  <si>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</si>
  <si>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</si>
  <si>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</si>
  <si>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</si>
  <si>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</si>
  <si>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</si>
  <si>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</si>
  <si>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</si>
  <si>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</si>
  <si>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</si>
  <si>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</si>
  <si>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</si>
  <si>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</si>
  <si>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</si>
  <si>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</si>
  <si>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</si>
  <si>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</si>
  <si>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</si>
  <si>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</si>
  <si>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</si>
  <si>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</si>
  <si>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</si>
  <si>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</si>
  <si>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</si>
  <si>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</si>
  <si>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</si>
  <si>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</si>
  <si>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</si>
  <si>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</si>
  <si>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</si>
  <si>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</si>
  <si>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</si>
  <si>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</si>
  <si>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</si>
  <si>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</si>
  <si>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</si>
  <si>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</si>
  <si>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</si>
  <si>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</si>
  <si>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</si>
  <si>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</si>
  <si>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</si>
  <si>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</si>
  <si>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</si>
  <si>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</si>
  <si>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</si>
  <si>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</si>
  <si>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</si>
  <si>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</si>
  <si>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</si>
  <si>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</si>
  <si>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</si>
  <si>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</si>
  <si>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</si>
  <si>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</si>
  <si>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</si>
  <si>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</si>
  <si>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</si>
  <si>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</si>
  <si>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</si>
  <si>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</si>
  <si>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</si>
  <si>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</si>
  <si>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</si>
  <si>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</si>
  <si>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</si>
  <si>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</si>
  <si>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</si>
  <si>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</si>
  <si>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</si>
  <si>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</si>
  <si>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</si>
  <si>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</si>
  <si>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</si>
  <si>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</si>
  <si>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</si>
  <si>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</si>
  <si>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</si>
  <si>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</si>
  <si>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</si>
  <si>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</si>
  <si>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</si>
  <si>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</si>
  <si>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</si>
  <si>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</si>
  <si>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</si>
  <si>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</si>
  <si>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</si>
  <si>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</si>
  <si>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</si>
  <si>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</si>
  <si>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</si>
  <si>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</si>
  <si>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</si>
  <si>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</si>
  <si>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</si>
  <si>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</si>
  <si>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</si>
  <si>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</si>
  <si>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</si>
  <si>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</si>
  <si>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</si>
  <si>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</si>
  <si>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</si>
  <si>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</si>
  <si>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</si>
  <si>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</si>
  <si>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</si>
  <si>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</si>
  <si>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</si>
  <si>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</si>
  <si>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</si>
  <si>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</si>
  <si>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</si>
  <si>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</si>
  <si>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</si>
  <si>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</si>
  <si>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</si>
  <si>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</si>
  <si>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</si>
  <si>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</si>
  <si>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</si>
  <si>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</si>
  <si>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</si>
  <si>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</si>
  <si>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</si>
  <si>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</si>
  <si>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</si>
  <si>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</si>
  <si>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</si>
  <si>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</si>
  <si>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</si>
  <si>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</si>
  <si>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</si>
  <si>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</si>
  <si>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</si>
  <si>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</si>
  <si>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</si>
  <si>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</si>
  <si>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</si>
  <si>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</si>
  <si>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</si>
  <si>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</si>
  <si>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</si>
  <si>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</si>
  <si>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</si>
  <si>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</si>
  <si>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</si>
  <si>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</si>
  <si>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</si>
  <si>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</si>
  <si>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</si>
  <si>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</si>
  <si>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</si>
  <si>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</si>
  <si>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</si>
  <si>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</si>
  <si>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</si>
  <si>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</si>
  <si>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</si>
  <si>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</si>
  <si>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</si>
  <si>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</si>
  <si>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</si>
  <si>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</si>
  <si>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</si>
  <si>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</si>
  <si>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</si>
  <si>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</si>
  <si>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</si>
  <si>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</si>
  <si>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</si>
  <si>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</si>
  <si>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</si>
  <si>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</si>
  <si>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</si>
  <si>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</si>
  <si>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</si>
  <si>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</si>
  <si>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</si>
  <si>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</si>
  <si>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</si>
  <si>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</si>
  <si>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</si>
  <si>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</si>
  <si>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</si>
  <si>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</si>
  <si>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</si>
  <si>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</si>
  <si>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</si>
  <si>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</si>
  <si>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</si>
  <si>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</si>
  <si>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</si>
  <si>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</si>
  <si>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</si>
  <si>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</si>
  <si>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</si>
  <si>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</si>
  <si>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</si>
  <si>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</si>
  <si>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</si>
  <si>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</si>
  <si>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</si>
  <si>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</si>
  <si>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</si>
  <si>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50 min </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</si>
  <si>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</si>
  <si>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</si>
  <si>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</si>
  <si>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</si>
  <si>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</si>
  <si>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</si>
  <si>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</si>
  <si>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</si>
  <si>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</si>
  <si>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</si>
  <si>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</si>
  <si>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</si>
  <si>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</si>
  <si>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</si>
  <si>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</si>
  <si>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</si>
  <si>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</si>
  <si>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</si>
  <si>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</si>
  <si>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</si>
  <si>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</si>
  <si>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</si>
  <si>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</si>
  <si>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</si>
  <si>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</si>
  <si>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</si>
  <si>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</si>
  <si>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</si>
  <si>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</si>
  <si>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</si>
  <si>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</si>
  <si>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</si>
  <si>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</si>
  <si>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</si>
  <si>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</si>
  <si>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</si>
  <si>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</si>
  <si>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</si>
  <si>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</si>
  <si>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</si>
  <si>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</si>
  <si>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</si>
  <si>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</si>
  <si>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</si>
  <si>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</si>
  <si>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</si>
  <si>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</si>
  <si>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</si>
  <si>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</si>
  <si>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</si>
  <si>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</si>
  <si>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</si>
  <si>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</si>
  <si>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</si>
  <si>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</si>
  <si>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</si>
  <si>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</si>
  <si>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</si>
  <si>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</si>
  <si>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</si>
  <si>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</si>
  <si>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</si>
  <si>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</si>
  <si>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</si>
  <si>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</si>
  <si>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</si>
  <si>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</si>
  <si>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</si>
  <si>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</si>
  <si>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</si>
  <si>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</si>
  <si>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</si>
  <si>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</si>
  <si>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</si>
  <si>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</si>
  <si>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</si>
  <si>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</si>
  <si>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</si>
  <si>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</si>
  <si>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</si>
  <si>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</si>
  <si>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</si>
  <si>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</si>
  <si>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</si>
  <si>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</si>
  <si>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</si>
  <si>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</si>
  <si>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</si>
  <si>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</si>
  <si>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</si>
  <si>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</si>
  <si>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</si>
  <si>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</si>
  <si>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</si>
  <si>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</si>
  <si>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</si>
  <si>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</si>
  <si>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on the way ETA: 60 Mins</t>
  </si>
  <si>
    <t>PCM-20251119-00000836</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</si>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</sst>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xf numFmtId="0" fontId="18" fillId="7" borderId="5" xfId="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317.51021180555836</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9.8452199075836688E-2</v>
      </c>
      <c r="H3" s="143">
        <v>45980.354456018518</v>
      </c>
      <c r="I3" s="141" t="str">
        <f>IFERROR(VLOOKUP(D3,DB!A:F,6,0),"")</f>
        <v>SCECO</v>
      </c>
      <c r="J3" s="141" t="str">
        <f>IFERROR(VLOOKUP(D3,DB!A:G,7,0),"")</f>
        <v>Vandalized</v>
      </c>
      <c r="K3" s="145" t="s">
        <v>39024</v>
      </c>
      <c r="L3" s="146" t="str">
        <f>IFERROR(VLOOKUP(D3,DB!A:I,9,0),"")</f>
        <v>Latis</v>
      </c>
    </row>
    <row r="4" spans="1:15" ht="15" customHeight="1">
      <c r="A4" s="148" t="s">
        <v>39025</v>
      </c>
      <c r="B4" s="141" t="str">
        <f>IFERROR(VLOOKUP(D4,DB!A:K,11,0),"")</f>
        <v>R1</v>
      </c>
      <c r="C4" s="141">
        <v>1</v>
      </c>
      <c r="D4" s="78" t="s">
        <v>21347</v>
      </c>
      <c r="E4" s="142" t="s">
        <v>39021</v>
      </c>
      <c r="F4" s="143">
        <v>45980.400821759256</v>
      </c>
      <c r="G4" s="144">
        <f ca="1">IFERROR(NOW()-F4,"")</f>
        <v>5.7815625004877802E-2</v>
      </c>
      <c r="H4" s="143">
        <v>45980.395740740743</v>
      </c>
      <c r="I4" s="141" t="str">
        <f>IFERROR(VLOOKUP(D4,DB!A:F,6,0),"")</f>
        <v>SCECO</v>
      </c>
      <c r="J4" s="141" t="str">
        <f>IFERROR(VLOOKUP(D4,DB!A:G,7,0),"")</f>
        <v>Vandalized</v>
      </c>
      <c r="K4" s="145" t="s">
        <v>39026</v>
      </c>
      <c r="L4" s="146" t="str">
        <f>IFERROR(VLOOKUP(D4,DB!A:I,9,0),"")</f>
        <v>Latis</v>
      </c>
    </row>
    <row r="5" spans="1:15" ht="15" customHeight="1">
      <c r="A5" s="140"/>
      <c r="B5" s="141" t="str">
        <f>IFERROR(VLOOKUP(D5,DB!A:K,11,0),"")</f>
        <v/>
      </c>
      <c r="C5" s="141"/>
      <c r="D5" s="78"/>
      <c r="E5" s="142"/>
      <c r="F5" s="143"/>
      <c r="G5" s="144">
        <f ca="1">IFERROR(NOW()-F5,"")</f>
        <v>45980.458637384261</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45980.458637384261</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45980.458637384261</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ca="1">IFERROR(NOW()-F8,"")</f>
        <v>45980.458637384261</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45980.458637731484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45980.458637731484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45980.458637731484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45980.458637731484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45980.458637731484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45980.458637731484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45980.458637731484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45980.458637731484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45980.458637731484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45980.458637731484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45980.458637731484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45980.458637731484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45980.458637731484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45980.458637731484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45980.458637731484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45980.458637731484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45980.458637731484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45980.458637731484</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45980.458637731484</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45980.458637731484</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45980.458637731484</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45980.458637731484</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45980.458637731484</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45980.458637731484</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45980.458637731484</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45980.458637731484</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45980.458637731484</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45980.458637731484</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45980.458637731484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45980.458637731484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45980.458637731484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45980.458637731484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45980.458637731484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45980.458637731484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45980.458637731484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45980.458637731484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45980.458637731484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45980.458637731484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45980.458637731484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45980.458637731484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45980.458637731484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45980.458637731484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45980.458637731484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45980.458637731484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45980.458637731484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45980.458637731484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45980.458637731484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45980.458637731484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45980.458637731484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45980.458637731484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45980.458637731484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45980.458637731484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45980.458637731484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45980.458637731484</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155.45879976852302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45980.458637731484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45980.458637731484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45980.458637731484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45980.458637731484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45980.458637731484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45980.458637731484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45980.458637731484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45980.458637731484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45980.458637731484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45980.458637731484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45980.458637731484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45980.458637731484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45980.458637731484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45980.458637731484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45980.458637731484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45980.458637731484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45980.458637731484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45980.458637731484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45980.458637731484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45980.458637731484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45980.458637731484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45980.458637731484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45980.458637731484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45980.458637731484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45980.458637731484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45980.458637731484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45980.458637731484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45980.458637731484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45980.458637731484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45980.458637731484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45980.458637731484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45980.458637731484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45980.458637731484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45980.458637731484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45980.458637731484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45980.458637731484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45980.458637731484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45980.458637731484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45980.458637731484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45980.458637731484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45980.458637731484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45980.458637731484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45980.458637731484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45980.458637731484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45980.458637731484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45980.458637731484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45980.458637731484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45980.458637731484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45980.458637731484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45980.458637731484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45980.458637731484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45980.458637731484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45980.458637731484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45980.458637731484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45980.458637731484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45980.458637731484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45980.458637731484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45980.458637731484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45980.458637731484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45980.458637731484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45980.458637731484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45980.458637731484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45980.458637731484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45980.458637731484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45980.458637731484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45980.458637731484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45980.458637731484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45980.458637731484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45980.458637731484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45980.458637731484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45980.458637731484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45980.458637731484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45980.458637731484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45980.458637731484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45980.458637731484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45980.458637731484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45980.458637731484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45980.458637731484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45980.458637731484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45980.458637731484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45980.458637731484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45980.458637731484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45980.458637731484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45980.458637731484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45980.458637731484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45980.458637731484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45980.458637731484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45980.458637731484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45980.458637731484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45980.458637731484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45980.458637731484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45980.458637731484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45980.458637731484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45980.458637731484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45980.458637731484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45980.458637731484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45980.458637731484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45980.458637731484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45980.458637731484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45980.458637731484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45980.458637731484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45980.458637731484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45980.458637731484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45980.458637731484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45980.458637731484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45980.458637731484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45980.458637731484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45980.458637731484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45980.458637731484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45980.458637731484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45980.458637731484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45980.458637731484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45980.458637731484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45980.458637731484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45980.458637731484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45980.458637731484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45980.458637731484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45980.458637731484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45980.458637731484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45980.458637731484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45980.458637731484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45980.458637731484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45980.458637731484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45980.458637731484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45980.458637731484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45980.458637731484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45980.458637731484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45980.458637731484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45980.458637731484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45980.458637731484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45980.458637731484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45980.458637731484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45980.458637731484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45980.458637731484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45980.458637731484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45980.458637731484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45980.458637731484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45980.458637731484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45980.458637731484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45980.458637731484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45980.458637731484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45980.458637731484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45980.458637731484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45980.458637731484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45980.458637731484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45980.458637731484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45980.458637731484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45980.458637731484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45980.458637731484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45980.458637731484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45980.458637731484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45980.458637731484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45980.458637731484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45980.458637731484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45980.458637731484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45980.458637731484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45980.458637731484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45980.458637731484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45980.458637731484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45980.458637731484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45980.458637731484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45980.458637731484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45980.458637731484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45980.458637731484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45980.458637731484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45980.458637731484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45980.458637731484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45980.458637731484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45980.458637731484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45980.458637731484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45980.458637731484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45980.458637731484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45980.458637731484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45980.458637731484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45980.458637731484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45980.458637731484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45980.458637731484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45980.458637731484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45980.458637731484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45980.458637731484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45980.458637731484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45980.458637731484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45980.458637731484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45980.458637731484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45980.458637731484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45980.458637731484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45980.458637731484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45980.458637731484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45980.458637731484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45980.458637731484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45980.458637731484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45980.458637731484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45980.458637731484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45980.458637731484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45980.458637731484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45980.458637731484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45980.458637731484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45980.458637731484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45980.458637731484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45980.458637731484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45980.458637731484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45980.458637731484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45980.458637731484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45980.458637731484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45980.458637731484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45980.458637731484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45980.458637731484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45980.458637731484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45980.458637731484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45980.458637731484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45980.458637731484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45980.458637731484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45980.458637731484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45980.458637731484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45980.458637731484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45980.458637731484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45980.458637731484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45980.458637731484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45980.458637731484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45980.458637731484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45980.458637731484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45980.458637731484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45980.458637731484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45980.458637731484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45980.458637731484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45980.458637731484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45980.458637731484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45980.458637731484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45980.458637731484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45980.458637731484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45980.458637731484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45980.458637731484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45980.458637731484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45980.458637731484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45980.458637731484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45980.458637731484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45980.458637731484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45980.458637731484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45980.458637731484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45980.458637731484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45980.458637731484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45980.458637731484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45980.458637731484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45980.458637731484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45980.458637731484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45980.458637731484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45980.458637731484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45980.458637731484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45980.458637731484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45980.458637731484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45980.458637731484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45980.458637731484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45980.458637731484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45980.458637731484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45980.458637731484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45980.458637731484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45980.458637731484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45980.458637731484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45980.458637731484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45980.458637731484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45980.458637731484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45980.458637731484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45980.458637731484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45980.458637731484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45980.458637731484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45980.458637731484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45980.458637731484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45980.458637731484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45980.458637731484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45980.458637731484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45980.458637731484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45980.458637731484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45980.458637731484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45980.458637731484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45980.458637731484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45980.458637731484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45980.458637731484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45980.458637731484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45980.458637731484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45980.458637731484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45980.458637731484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45980.458637731484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45980.458637731484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45980.458637731484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45980.458637731484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45980.458637731484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45980.458637731484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45980.458637731484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45980.458637731484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45980.458637731484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45980.458637731484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45980.458637731484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45980.458637731484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45980.458637731484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45980.458637731484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45980.458637731484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45980.458637731484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45980.458637731484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45980.458637731484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45980.458637731484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45980.458637731484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45980.458637731484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45980.458637731484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45980.458637731484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45980.458637731484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45980.458637731484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45980.458637731484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45980.458637731484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45980.458637731484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45980.458637731484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45980.458637731484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45980.458637731484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45980.458637731484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45980.458637731484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45980.458637731484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45980.458637731484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45980.458637731484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45980.458637731484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45980.458637731484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45980.458637731484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45980.458637731484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45980.458637731484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45980.458637731484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45980.458637731484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45980.458637731484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45980.458637731484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45980.458637731484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45980.458637731484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45980.458637731484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45980.458637731484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45980.458637731484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45980.458637731484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45980.458637731484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45980.458637731484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45980.458637731484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45980.458637731484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45980.458637731484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45980.458637731484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45980.458637731484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45980.458637731484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45980.458637731484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45980.458637731484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45980.458637731484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45980.458637731484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45980.458637731484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45980.458637731484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45980.458637731484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45980.458637731484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45980.458637731484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45980.458637731484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45980.458637731484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45980.458637731484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45980.458637731484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45980.458637731484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45980.458637731484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45980.458637731484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45980.458637731484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45980.458637731484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45980.458637731484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45980.458637731484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45980.458637731484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45980.458637731484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45980.458637731484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45980.458637731484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45980.458637731484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45980.458637731484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45980.458637731484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45980.458637731484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45980.458637731484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45980.458637731484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45980.458637731484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45980.458637731484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45980.458637731484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45980.458637731484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45980.458637731484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45980.458637731484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45980.458637731484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45980.458637731484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45980.458637731484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45980.458637731484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45980.458637731484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45980.458637731484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45980.458637731484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45980.458637731484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45980.458637731484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45980.458637731484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45980.458637731484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45980.458637731484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45980.458637731484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45980.458637731484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45980.458637731484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45980.458637731484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45980.458637731484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45980.458637731484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45980.458637731484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45980.458637731484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45980.458637731484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45980.458637731484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45980.458637731484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45980.458637731484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45980.458637731484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45980.458637731484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45980.458637731484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45980.458637731484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45980.458637731484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45980.458637731484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45980.458637731484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45980.458637731484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45980.458637731484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45980.458637731484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45980.458637731484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45980.458637731484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45980.458637731484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45980.458637731484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45980.458637731484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45980.458637731484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45980.458637731484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45980.458637731484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45980.458637731484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45980.458637731484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45980.458637731484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45980.458637731484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45980.458637731484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45980.458637731484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45980.458637731484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45980.458637731484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45980.458637731484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45980.458637731484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45980.458637731484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45980.458637731484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45980.458637731484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45980.458637731484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45980.458637731484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45980.458637731484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45980.458637731484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45980.458637731484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45980.458637731484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45980.458637731484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45980.458637731484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45980.458637731484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45980.458637731484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45980.458637731484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45980.458637731484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45980.458637731484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45980.458637731484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45980.458637731484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45980.458637731484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45980.458637731484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45980.458637731484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45980.458637731484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45980.458637731484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45980.458637731484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45980.458637731484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45980.458637731484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45980.458637731484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45980.458637731484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45980.458637731484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45980.458637731484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45980.458637731484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45980.458637731484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45980.458637731484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45980.458637731484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45980.458637731484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45980.458637731484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45980.458637731484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45980.458637731484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45980.458637731484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45980.458637731484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45980.458637731484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45980.458637731484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45980.458637731484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45980.458637731484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45980.458637731484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45980.458637731484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45980.458637731484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45980.458637731484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45980.458637731484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45980.458637731484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45980.458637731484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45980.458637731484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45980.458637731484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45980.458637731484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45980.458637731484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45980.458637731484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45980.458637731484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45980.458637731484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45980.458637731484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45980.458637731484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45980.458637731484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45980.458637731484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45980.458637731484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45980.458637731484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45980.458637731484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45980.458637731484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45980.458637731484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45980.458637731484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45980.458637731484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45980.458637731484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45980.458637731484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45980.458637731484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45980.458637731484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45980.458637731484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45980.458637731484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45980.458637731484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45980.458637731484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45980.458637731484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45980.458637731484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45980.458637731484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45980.458637731484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45980.458637731484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45980.458637731484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45980.458637731484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45980.458637731484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45980.458637731484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45980.458637731484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45980.458637731484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45980.458637731484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45980.458637731484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45980.458637731484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45980.458637731484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45980.458637731484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45980.458637731484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45980.458637731484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45980.458637731484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45980.458637731484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45980.458637731484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45980.458637731484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45980.458637731484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45980.458637731484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45980.458637731484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45980.458637731484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45980.458637731484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45980.458637731484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45980.458637731484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45980.458637731484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45980.458637731484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45980.458637731484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45980.458637731484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45980.458637731484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45980.458637731484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45980.458637731484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45980.458637731484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45980.458637731484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45980.458637731484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45980.458637731484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45980.458637731484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45980.458637731484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45980.458637731484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45980.458637731484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45980.458637731484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45980.458637731484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45980.458637731484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45980.458637731484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45980.458637731484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45980.458637731484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45980.458637731484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45980.458637731484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45980.458637731484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45980.458637731484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45980.458637731484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45980.458637731484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45980.458637731484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45980.458637731484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45980.458637731484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45980.458637731484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45980.458637731484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45980.458637731484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45980.458637731484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45980.458637731484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45980.458637731484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45980.458637731484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45980.458637731484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45980.458637731484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45980.458637731484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45980.458637731484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45980.458637731484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45980.458637731484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45980.458637731484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45980.458637731484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45980.458637731484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45980.458637731484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45980.458637731484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45980.458637731484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45980.458637731484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45980.458637731484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45980.458637731484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45980.458637731484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45980.458637731484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45980.458637731484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45980.458637731484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45980.458637731484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45980.458637731484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45980.458637731484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45980.458637731484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45980.458637731484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45980.458637731484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45980.458637731484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45980.458637731484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45980.458637731484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45980.458637731484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45980.458637731484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45980.458637731484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45980.458637731484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45980.458637731484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45980.458637731484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45980.458637731484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45980.458637731484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45980.458637731484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45980.458637731484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45980.458637731484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45980.458637731484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45980.458637731484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45980.458637731484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45980.458637731484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45980.458637731484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45980.458637731484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45980.458637731484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45980.458637731484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45980.458637731484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45980.458637731484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45980.458637731484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45980.458637731484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45980.458637731484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45980.458637731484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45980.458637731484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45980.458637731484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45980.458637731484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45980.458637731484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45980.458637731484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45980.458637731484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45980.458637731484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45980.458637731484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45980.458637731484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45980.458637731484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45980.458637731484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45980.458637731484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45980.458637731484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45980.458637731484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45980.458637731484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45980.458637731484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45980.458637731484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45980.458637731484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45980.458637731484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45980.458637731484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45980.458637731484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45980.458637731484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45980.458637731484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45980.458637731484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45980.458637731484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45980.458637731484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45980.458637731484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45980.458637731484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45980.458637731484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45980.458637731484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45980.458637731484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45980.458637731484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45980.458637731484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45980.458637731484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45980.458637731484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45980.458637731484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45980.458637731484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45980.458637731484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45980.458637731484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45980.458637731484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45980.458637731484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45980.458637731484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45980.458637731484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45980.458637731484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45980.458637731484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45980.458637731484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45980.458637731484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45980.458637731484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45980.458637731484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45980.458637731484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45980.458637731484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45980.458637731484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45980.458637731484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45980.458637731484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45980.458637731484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45980.458637731484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45980.458637731484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45980.458637731484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45980.458637731484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45980.458637731484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45980.458637731484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45980.458637731484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45980.458637731484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45980.458637731484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45980.458637731484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45980.458637731484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45980.458637731484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45980.458637731484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45980.458637731484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45980.458637731484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45980.458637731484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45980.458637731484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45980.458637731484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45980.458637731484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45980.458637731484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45980.458637731484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45980.458637731484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45980.458637731484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45980.458637731484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45980.458637731484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45980.458637731484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45980.458637731484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45980.458637731484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45980.458637731484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45980.458637731484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45980.458637731484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45980.458637731484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45980.458637731484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45980.458637731484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45980.458637731484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45980.458637731484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45980.458637731484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45980.458637731484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45980.458637731484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45980.458637731484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45980.458637731484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45980.458637731484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45980.458637731484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45980.458637731484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45980.458637731484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45980.458637731484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45980.458637731484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45980.458637731484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45980.458637731484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45980.458637731484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45980.458637731484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45980.458637731484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45980.458637731484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45980.458637731484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45980.458637731484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45980.458637731484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45980.458637731484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45980.458637731484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45980.458637731484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45980.458637731484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45980.458637731484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45980.458637731484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45980.458637731484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45980.458637731484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45980.458637731484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45980.458637731484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45980.458637731484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45980.458637731484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45980.458637731484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45980.458637731484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45980.458637731484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45980.458637731484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45980.458637731484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45980.458637731484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45980.458637731484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45980.458637731484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45980.458637731484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45980.458637731484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45980.458637731484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45980.458637731484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45980.458637731484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45980.458637731484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45980.458637731484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45980.458637731484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45980.458637731484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45980.458637731484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45980.458637731484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45980.458637731484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45980.458637731484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45980.458637731484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45980.458637731484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45980.458637731484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45980.458637731484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45980.458637731484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45980.458637731484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45980.458637731484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45980.458637731484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45980.458637731484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45980.458637731484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45980.458637731484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45980.458637731484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45980.458637731484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45980.458637731484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45980.458637731484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45980.458637731484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45980.458637731484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45980.458637731484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45980.458637731484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45980.458637731484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45980.458637731484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45980.458637731484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45980.458637731484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45980.458637731484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45980.458637731484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45980.458637731484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45980.458637731484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45980.458637731484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45980.458637731484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45980.458637731484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45980.458637731484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45980.458637731484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45980.458637731484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45980.458637731484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45980.458637731484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45980.458637731484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45980.458637731484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45980.458637731484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45980.458637731484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45980.458637731484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45980.458637731484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45980.458637731484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45980.458637731484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45980.458637731484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45980.458637731484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45980.458637731484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45980.458637731484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45980.458637731484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45980.458637731484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45980.458637731484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45980.458637731484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45980.458637731484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45980.458637731484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45980.458637731484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45980.458637731484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45980.458637731484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45980.458637731484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45980.458637731484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45980.458637731484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45980.458637731484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45980.458637731484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45980.458637731484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45980.458637731484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45980.458637731484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45980.458637731484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45980.458637731484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45980.458637731484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45980.458637731484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45980.458637731484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45980.458637731484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45980.458637731484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45980.458637731484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45980.458637731484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45980.458637731484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45980.458637731484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45980.458637731484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45980.458637731484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45980.458637731484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45980.458637731484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45980.458637731484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45980.458637731484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45980.458637731484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45980.458637731484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45980.458637731484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45980.458637731484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45980.458637731484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45980.458637731484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45980.458637731484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45980.458637731484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45980.458637731484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45980.458637731484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45980.458637731484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45980.458637731484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45980.458637731484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45980.458637731484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45980.458637731484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45980.458637731484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45980.458637731484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45980.458637731484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45980.458637731484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45980.458637731484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45980.458637731484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45980.458637731484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45980.458637731484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45980.458637731484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45980.458637731484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45980.458637731484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45980.458637731484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45980.458637731484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45980.458637731484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45980.458637731484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45980.458637731484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45980.458637731484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45980.458637731484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45980.458637731484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45980.458637731484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45980.458637731484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45980.458637731484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45980.458637731484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45980.458637731484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45980.458637731484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45980.458637731484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45980.458637731484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45980.458637731484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45980.458637731484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45980.458637731484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45980.458637731484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45980.458637731484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45980.458637731484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45980.458637731484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45980.458637731484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45980.458637731484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45980.458637731484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45980.458637731484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45980.458637731484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45980.458637731484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45980.458637731484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45980.458637731484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45980.458637731484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45980.458637731484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45980.458637731484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45980.458637731484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45980.458637731484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45980.458637731484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45980.458637731484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45980.458637731484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45980.458637731484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45980.458637731484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45980.458637731484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45980.458637731484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45980.458637731484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45980.458637731484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45980.458637731484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45980.458637731484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45980.458637731484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45980.458637731484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45980.458637731484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45980.458637731484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45980.458637731484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45980.458637731484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45980.458637731484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45980.458637731484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45980.458637731484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45980.458637731484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45980.458637731484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45980.458637731484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45980.458637731484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45980.458637731484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45980.458637731484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45980.458637731484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45980.458637731484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45980.458637731484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45980.458637731484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45980.458637731484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45980.458637731484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45980.458637731484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45980.458637731484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45980.458637731484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45980.458637731484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45980.458637731484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45980.458637731484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45980.458637731484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45980.458637731484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45980.458637731484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45980.458637731484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45980.458637731484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45980.458637731484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45980.458637731484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45980.458637731484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45980.458637731484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45980.458637731484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45980.458637731484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45980.458637731484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45980.458637731484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45980.458637731484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45980.458637731484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45980.458637731484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45980.458637731484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45980.458637731484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45980.458637731484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45980.458637731484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45980.458637731484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45980.458637731484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45980.458637731484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45980.458637731484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45980.458637731484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45980.458637731484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45980.458637731484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45980.458637731484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45980.458637731484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45980.458637731484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45980.458637731484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45980.458637731484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45980.458637731484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45980.458637731484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45980.458637731484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45980.458637731484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45980.458637731484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45980.458637731484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45980.458637731484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45980.458637731484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45980.458637731484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45980.458637731484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45980.458637731484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45980.458637731484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45980.458637731484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45980.458637731484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45980.458637731484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45980.458637731484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45980.458637731484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45980.458637731484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45980.458637731484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45980.458637731484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45980.458637731484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45980.458637731484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45980.458637731484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45980.458637731484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45980.458637731484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45980.458637731484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45980.458637731484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45980.458637731484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45980.458637731484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45980.458637731484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45980.458637731484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45980.458637731484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45980.458637731484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45980.458637731484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45980.458637731484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45980.458637731484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45980.458637731484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45980.458637731484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45980.458637731484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45980.458637731484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45980.458637731484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45980.458637731484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45980.458637731484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45980.458637731484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45980.458637731484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45980.458637731484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45980.458637731484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45980.458637731484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45980.458637731484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45980.458637731484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45980.458637731484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45980.458637731484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45980.458637731484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45980.458637731484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45980.458637731484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45980.458637731484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45980.458637731484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45980.458637731484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45980.458637731484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45980.458637731484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45980.458637731484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45980.458637731484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45980.458637731484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45980.458637731484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45980.458637731484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45980.458637731484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45980.458637731484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45980.458637731484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45980.458637731484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45980.458637731484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45980.458637731484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45980.458637731484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45980.458637731484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45980.458637731484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45980.458637731484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45980.458637731484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45980.458637731484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45980.458637731484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45980.458637731484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45980.458637731484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45980.458637731484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45980.458637731484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45980.458637731484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45980.458637731484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45980.458637731484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45980.458637731484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45980.458637731484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45980.458637731484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45980.458637731484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45980.458637731484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45980.458637731484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45980.458637731484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45980.458637731484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45980.458637731484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45980.458637731484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45980.458637731484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45980.458637731484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45980.458637731484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45980.458637731484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45980.458637731484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45980.458637731484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45980.458637731484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45980.458637731484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45980.458637731484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45980.458637731484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45980.458637731484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45980.458637731484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45980.458637731484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45980.458637731484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45980.458637731484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45980.458637731484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45980.458637731484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45980.458637731484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45980.458637731484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45980.458637731484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45980.458637731484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45980.458637731484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45980.458637731484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45980.458637731484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45980.458637731484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45980.458637731484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45980.458637731484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45980.458637731484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45980.458637731484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45980.458637731484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45980.458637731484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45980.458637731484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45980.458637731484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45980.458637731484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45980.458637731484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45980.458637731484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45980.458637731484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45980.458637731484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45980.458637731484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45980.458637731484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45980.458637731484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45980.458637731484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45980.458637731484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45980.458637731484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45980.458637731484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45980.458637731484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45980.458637731484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45980.458637731484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45980.458637731484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45980.458637731484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45980.458637731484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45980.458637731484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45980.458637731484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45980.458637731484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45980.458637731484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45980.458637731484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45980.458637731484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45980.458637731484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45980.458637731484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45980.458637731484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45980.458637731484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45980.458637731484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45980.458637731484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45980.458637731484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45980.458637731484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45980.458637731484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45980.458637731484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45980.458637731484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45980.458637731484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45980.458637731484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45980.458637731484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45980.458637731484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45980.458637731484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45980.458637731484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45980.458637731484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45980.458637731484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45980.458637731484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45980.458637731484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45980.458637731484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45980.458637731484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45980.458637731484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45980.458637731484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45980.458637731484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45980.458637731484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45980.458637731484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276.97792013888829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39104</v>
      </c>
      <c r="F3" s="95">
        <v>45980.052881944444</v>
      </c>
      <c r="G3" s="96">
        <f ca="1">IFERROR(NOW()-F3,"")</f>
        <v>0.40575578704010695</v>
      </c>
      <c r="H3" s="95">
        <v>45980.166921296295</v>
      </c>
      <c r="I3" s="113" t="str">
        <f>IFERROR(VLOOKUP(D3,DB!A:F,6,0),"")</f>
        <v>SCECO</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ref="G4:G64" ca="1" si="0">IFERROR(NOW()-F4,"")</f>
        <v>45980.458637384261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45980.458637384261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45980.458637384261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45980.458637384261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45980.458637731484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45980.458637731484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45980.458637731484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45980.458637731484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45980.458637731484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45980.458637731484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45980.458637731484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45980.458637731484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45980.458637731484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45980.458637731484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45980.458637731484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45980.458637731484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45980.458637731484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45980.458637731484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45980.458637731484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45980.458637731484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45980.458637731484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45980.458637731484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45980.458637731484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45980.458637731484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45980.458637731484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45980.458637731484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45980.458637731484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45980.458637731484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45980.458637731484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45980.458637731484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45980.458637731484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45980.458637731484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45980.458637731484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45980.458637731484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45980.458637731484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45980.458637731484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45980.458637731484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45980.458637731484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45980.458637731484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45980.458637731484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45980.458637731484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45980.458637731484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45980.458637731484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45980.458637731484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45980.458637731484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45980.458637731484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45980.458637731484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45980.458637731484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45980.458637731484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45980.458637731484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45980.458637731484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45980.458637731484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45980.458637731484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45980.458637731484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45980.458637731484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45980.458637731484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45980.458637731484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45980.458637731484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45980.458637731484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45980.458637731484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45980.458637731484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45980.458637731484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45980.458637731484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45980.458637731484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45980.458637731484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45980.458637731484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45980.458637731484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45980.458637731484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45980.458637731484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45980.458637731484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45980.458637731484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45980.458637731484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45980.458637731484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45980.458637731484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45980.458637731484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45980.458637731484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45980.458637731484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45980.458637731484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45980.458637731484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45980.458637731484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45980.458637731484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45980.458637731484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45980.458637731484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45980.458637731484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45980.458637731484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45980.458637731484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45980.458637731484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45980.458637731484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45980.458637731484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45980.458637731484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45980.458637731484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45980.458637731484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45980.458637731484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45980.458637731484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45980.458637731484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45980.458637731484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45980.458637731484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45980.458637731484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45980.458637731484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45980.458637731484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45980.458637731484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45980.458637731484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45980.458637731484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45980.458637731484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45980.458637731484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45980.458637731484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45980.458637731484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45980.458637731484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45980.458637731484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45980.458637731484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45980.458637731484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45980.458637731484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45980.458637731484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45980.458637731484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45980.458637731484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45980.458637731484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45980.458637731484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45980.458637731484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45980.458637731484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45980.458637731484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45980.458637731484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45980.458637731484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45980.458637731484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45980.458637731484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45980.458637731484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45980.458637731484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45980.458637731484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45980.458637731484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45980.458637731484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45980.458637731484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45980.458637731484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45980.458637731484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45980.458637731484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45980.458637731484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45980.458637731484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45980.458637731484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45980.458637731484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45980.458637731484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45980.458637731484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45980.458637731484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45980.458637731484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45980.458637731484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45980.458637731484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45980.458637731484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45980.458637731484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45980.458637731484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45980.458637731484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45980.458637731484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45980.458637731484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45980.458637731484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45980.458637731484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45980.458637731484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45980.458637731484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45980.458637731484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45980.458637731484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45980.458637731484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45980.458637731484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45980.458637731484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45980.458637731484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45980.458637731484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45980.458637731484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45980.458637731484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45980.458637731484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45980.458637731484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45980.458637731484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45980.458637731484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45980.458637731484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45980.458637731484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45980.458637731484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45980.458637731484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45980.458637731484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45980.458637731484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45980.458637731484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45980.458637731484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45980.458637731484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45980.458637731484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45980.458637731484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45980.458637731484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45980.458637731484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45980.458637731484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45980.458637731484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45980.458637731484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45980.458637731484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45980.458637731484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45980.458637731484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45980.458637731484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45980.458637731484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45980.458637731484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45980.458637731484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45980.458637731484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45980.458637731484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45980.458637731484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45980.458637731484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45980.458637731484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45980.458637731484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45980.458637731484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45980.458637731484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45980.458637731484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45980.458637731484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45980.458637731484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45980.458637731484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45980.458637731484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45980.458637731484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45980.458637731484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45980.458637731484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45980.458637731484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45980.458637731484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45980.458637731484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45980.458637731484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45980.458637731484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45980.458637731484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45980.458637731484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45980.458637731484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45980.458637731484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45980.458637731484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45980.458637731484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45980.458637731484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45980.458637731484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45980.458637731484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45980.458637731484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45980.458637731484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45980.458637731484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45980.458637731484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45980.458637731484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45980.458637731484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45980.458637731484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45980.458637731484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45980.458637731484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45980.458637731484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45980.458637731484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45980.458637731484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45980.458637731484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45980.458637731484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45980.458637731484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45980.458637731484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45980.458637731484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45980.458637731484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45980.458637731484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45980.458637731484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45980.458637731484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45980.458637731484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45980.458637731484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45980.458637731484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45980.458637731484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45980.458637731484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45980.458637731484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45980.458637731484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45980.458637731484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45980.458637731484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45980.458637731484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45980.458637731484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45980.458637731484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45980.458637731484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45980.458637731484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45980.458637731484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45980.458637731484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45980.458637731484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45980.458637731484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45980.458637731484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45980.458637731484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45980.458637731484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45980.458637731484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45980.458637731484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45980.458637731484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45980.458637731484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45980.458637731484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45980.458637731484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45980.458637731484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45980.458637731484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45980.458637731484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45980.458637731484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45980.458637731484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45980.458637731484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45980.458637731484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45980.458637731484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45980.458637731484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45980.458637731484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45980.458637731484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45980.458637731484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45980.458637731484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45980.458637731484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45980.458637731484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45980.458637731484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45980.458637731484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45980.458637731484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45980.458637731484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45980.458637731484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45980.458637731484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45980.458637731484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45980.458637731484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45980.458637731484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45980.458637731484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45980.458637731484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45980.458637731484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45980.458637731484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45980.458637731484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45980.458637731484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45980.458637731484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45980.458637731484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45980.458637731484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45980.458637731484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45980.458637731484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45980.458637731484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45980.458637731484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45980.458637731484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45980.458637731484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45980.458637731484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45980.458637731484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45980.458637731484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45980.458637731484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45980.458637731484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45980.458637731484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45980.458637731484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45980.458637731484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45980.458637731484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45980.458637731484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45980.458637731484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5">IFERROR(NOW()-F321,"")</f>
        <v>45980.458637731484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45980.458637731484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45980.458637731484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45980.458637731484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45980.458637731484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45980.458637731484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45980.458637731484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45980.458637731484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45980.458637731484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45980.458637731484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45980.458637731484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45980.458637731484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45980.458637731484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45980.458637731484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45980.458637731484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45980.458637731484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45980.458637731484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45980.458637731484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45980.458637731484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45980.458637731484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45980.458637731484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45980.458637731484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45980.458637731484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45980.458637731484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45980.458637731484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45980.458637731484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45980.458637731484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45980.458637731484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45980.458637731484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45980.458637731484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45980.458637731484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45980.458637731484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45980.458637731484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45980.458637731484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45980.458637731484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45980.458637731484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45980.458637731484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45980.458637731484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45980.458637731484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45980.458637731484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45980.458637731484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45980.458637731484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45980.458637731484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45980.458637731484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45980.458637731484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45980.458637731484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45980.458637731484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45980.458637731484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45980.458637731484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45980.458637731484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45980.458637731484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45980.458637731484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45980.458637731484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45980.458637731484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45980.458637731484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45980.458637731484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45980.458637731484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45980.458637731484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45980.458637731484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45980.458637731484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45980.458637731484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45980.458637731484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45980.458637731484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45980.458637731484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48" ca="1" si="6">IFERROR(NOW()-F385,"")</f>
        <v>45980.458637731484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45980.458637731484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45980.458637731484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45980.458637731484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45980.458637731484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45980.458637731484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45980.458637731484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45980.458637731484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45980.458637731484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45980.458637731484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45980.458637731484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45980.458637731484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45980.458637731484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45980.458637731484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45980.458637731484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45980.458637731484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45980.458637731484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45980.458637731484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45980.458637731484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45980.458637731484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45980.458637731484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45980.458637731484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45980.458637731484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45980.458637731484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45980.458637731484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45980.458637731484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45980.458637731484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45980.458637731484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45980.458637731484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45980.458637731484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45980.458637731484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45980.458637731484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45980.458637731484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45980.458637731484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45980.458637731484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45980.458637731484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45980.458637731484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45980.458637731484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45980.458637731484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45980.458637731484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45980.458637731484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45980.458637731484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45980.458637731484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45980.458637731484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45980.458637731484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45980.458637731484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45980.458637731484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45980.458637731484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45980.458637731484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45980.458637731484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45980.458637731484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45980.458637731484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45980.458637731484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45980.458637731484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45980.458637731484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45980.458637731484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45980.458637731484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45980.458637731484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45980.458637731484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45980.458637731484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45980.458637731484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45980.458637731484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45980.458637731484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45980.458637731484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ref="G449:G494" ca="1" si="7">IFERROR(NOW()-F449,"")</f>
        <v>45980.458637731484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45980.458637731484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45980.458637731484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45980.458637731484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45980.458637731484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45980.458637731484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45980.458637731484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45980.458637731484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45980.458637731484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45980.458637731484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45980.458637731484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45980.458637731484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45980.458637731484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45980.458637731484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45980.458637731484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45980.458637731484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45980.458637731484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45980.458637731484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45980.458637731484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45980.458637731484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45980.458637731484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45980.458637731484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45980.458637731484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45980.458637731484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45980.458637731484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45980.458637731484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45980.458637731484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45980.458637731484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45980.458637731484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45980.458637731484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45980.458637731484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45980.458637731484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45980.458637731484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45980.458637731484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45980.458637731484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45980.458637731484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45980.458637731484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45980.458637731484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45980.458637731484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45980.458637731484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45980.458637731484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45980.458637731484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45980.458637731484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45980.458637731484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45980.458637731484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45980.458637731484</v>
      </c>
      <c r="H494" s="95"/>
      <c r="I494" s="113" t="str">
        <f>IFERROR(VLOOKUP(D494,DB!A:F,6,0),"")</f>
        <v/>
      </c>
      <c r="J494" s="113" t="str">
        <f>IFERROR(VLOOKUP(D494,DB!A:G,7,0),"")</f>
        <v/>
      </c>
      <c r="K494" s="97"/>
      <c r="L494" s="91" t="str">
        <f>IFERROR(VLOOKUP(D494,DB!A:I,9,0),"")</f>
        <v/>
      </c>
    </row>
  </sheetData>
  <dataValidations count="2">
    <dataValidation allowBlank="1" showInputMessage="1" showErrorMessage="1" sqref="E1" xr:uid="{A4F81451-56CC-4543-9497-104C4E44EE4B}"/>
    <dataValidation type="list" allowBlank="1" showInputMessage="1" showErrorMessage="1" sqref="E2:E4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88.626577546296176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39104</v>
      </c>
      <c r="F3" s="38">
        <v>45926.188877314817</v>
      </c>
      <c r="G3" s="108">
        <f t="shared" ref="G3" ca="1" si="0">IFERROR(NOW()-F3,"")</f>
        <v>54.26976041666785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39104</v>
      </c>
      <c r="F4" s="110">
        <v>45948.661111111112</v>
      </c>
      <c r="G4" s="111">
        <f t="shared" ref="G4" ca="1" si="1">IFERROR(NOW()-F4,"")</f>
        <v>31.797526620372082</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2.9438341435234179</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2</v>
      </c>
      <c r="D6" s="109" t="s">
        <v>31466</v>
      </c>
      <c r="E6" s="109" t="s">
        <v>39021</v>
      </c>
      <c r="F6" s="135">
        <v>45980.443888888891</v>
      </c>
      <c r="G6" s="111">
        <f ca="1">IFERROR(NOW()-F6,"")</f>
        <v>1.4748495370440651E-2</v>
      </c>
      <c r="H6" s="135">
        <v>45980.430694444447</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34071</v>
      </c>
      <c r="E7" s="109" t="s">
        <v>39021</v>
      </c>
      <c r="F7" s="135">
        <v>45980.444826388892</v>
      </c>
      <c r="G7" s="111">
        <f ca="1">IFERROR(NOW()-F7,"")</f>
        <v>1.3810995369567536E-2</v>
      </c>
      <c r="H7" s="135">
        <v>45980.423298611109</v>
      </c>
      <c r="I7" s="109" t="str">
        <f>IFERROR(VLOOKUP(D7,DB!A:F,6,0),"")</f>
        <v>SCECO</v>
      </c>
      <c r="J7" s="109" t="str">
        <f>IFERROR(VLOOKUP(D7,DB!A:G,7,0),"")</f>
        <v>Dead</v>
      </c>
      <c r="K7" s="109" t="s">
        <v>39122</v>
      </c>
      <c r="L7" s="109" t="str">
        <f>IFERROR(VLOOKUP(D7,DB!A:I,9,0),"")</f>
        <v>Latis</v>
      </c>
    </row>
    <row r="8" spans="1:13">
      <c r="A8" s="109"/>
      <c r="B8" s="109" t="str">
        <f>IFERROR(VLOOKUP(D8,DB!A:K,11,0),"")</f>
        <v/>
      </c>
      <c r="C8" s="109"/>
      <c r="D8" s="109"/>
      <c r="E8" s="109"/>
      <c r="F8" s="109"/>
      <c r="G8" s="111">
        <f ca="1">IFERROR(NOW()-F8,"")</f>
        <v>45980.458637384261</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45980.458637384261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45980.458637384261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45980.458637384261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45980.458637384261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45980.458637384261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45980.458637384261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45980.458637384261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45980.458637384261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45980.458637384261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45980.458637384261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45980.458637384261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45980.458637384261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45980.458637384261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45980.458637384261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45980.458637384261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45980.458637384261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45980.458637384261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45980.458637384261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45980.458637384261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45980.458637384261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45980.458637384261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45980.458637384261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45980.458637384261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45980.458637384261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45980.458637384261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45980.458637384261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45980.458637384261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45980.458637384261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45980.458637384261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45980.458637384261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45980.458637384261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45980.458637384261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45980.458637384261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45980.458637384261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45980.458637384261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45980.458637384261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45980.458637384261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45980.458637384261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45980.458637384261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45980.458637384261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45980.458637384261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45980.458637384261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45980.458637384261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45980.458637384261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45980.458637384261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45980.458637384261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45980.458637384261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45980.458637384261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45980.458637384261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45980.458637384261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45980.458637384261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45980.458637384261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45980.458637384261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45980.458637384261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45980.458637384261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45980.458637384261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45980.458637384261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45980.458637384261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45980.458637384261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45980.458637384261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45980.458637384261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45980.458637384261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45980.458637384261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45980.458637384261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45980.458637384261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45980.458637384261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45980.458637384261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45980.458637384261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45980.458637384261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45980.458637384261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45980.458637384261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45980.458637384261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45980.458637384261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45980.458637384261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45980.458637384261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45980.458637384261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45980.458637384261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45980.458637384261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45980.458637384261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45980.458637384261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45980.458637384261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45980.458637384261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45980.458637384261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45980.458637384261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45980.458637384261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45980.458637384261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45980.458637384261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45980.458637384261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45980.458637384261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45980.458637384261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45980.458637384261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45980.458637384261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45980.458637384261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45980.458637384261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45980.458637384261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45980.458637384261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45980.458637384261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45980.458637384261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45980.458637384261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45980.458637384261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45980.458637384261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45980.458637384261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45980.458637384261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45980.458637384261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45980.458637384261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45980.458637384261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45980.458637384261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45980.458637384261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45980.458637384261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45980.458637384261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45980.458637384261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45980.458637384261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45980.458637384261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45980.458637384261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45980.458637384261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45980.458637384261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45980.458637384261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45980.458637384261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45980.458637384261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45980.458637384261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45980.458637384261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45980.458637384261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45980.458637384261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45980.458637384261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45980.458637384261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45980.458637384261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45980.458637384261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45980.458637384261</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45980.458637384261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45980.458637384261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45980.458637384261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45980.458637384261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45980.458637384261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45980.458637384261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45980.458637384261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45980.458637384261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45980.458637384261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45980.458637384261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45980.458637384261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45980.458637384261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45980.458637384261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45980.458637384261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45980.458637384261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45980.458637384261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45980.458637384261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45980.458637384261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45980.458637384261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45980.458637384261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45980.458637384261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45980.458637384261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45980.458637384261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45980.458637384261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45980.458637384261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45980.458637384261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45980.458637384261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45980.458637384261</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3</v>
      </c>
      <c r="D2" s="119" t="s">
        <v>34485</v>
      </c>
      <c r="E2" s="109" t="s">
        <v>39021</v>
      </c>
      <c r="F2" s="121">
        <v>45980.391828703701</v>
      </c>
      <c r="G2" s="104">
        <f t="shared" ref="G2:G30" ca="1" si="0">IFERROR(NOW()-F2,"-")</f>
        <v>6.680902778316522E-2</v>
      </c>
      <c r="H2" s="121">
        <v>45980.391828703701</v>
      </c>
      <c r="I2" s="119" t="str">
        <f>IFERROR(VLOOKUP(D2,DB!A:F,6,0),"")</f>
        <v>SCECO</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45980.458637731484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45980.458637731484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45980.458637731484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45980.458637731484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45980.458637731484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45980.458637731484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45980.458637731484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45980.458637731484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45980.458637731484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45980.458637731484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45980.458637731484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45980.458637731484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45980.458637731484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45980.458637731484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45980.458637731484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45980.458637731484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45980.458637731484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45980.458637731484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45980.458637731484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45980.458637731484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45980.458637731484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45980.458637731484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45980.458637731484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45980.458637731484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45980.458637731484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45980.458637731484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45980.458637731484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45980.458637731484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45980.458637731484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45980.458637731484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45980.458637731484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45980.458637731484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45980.458637731484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45980.458637731484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45980.458637731484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45980.458637731484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45980.458637731484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45980.458637731484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45980.458637731484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45980.458637731484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45980.458637731484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45980.458637731484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45980.458637731484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45980.458637731484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45980.458637731484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45980.458637731484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45980.458637731484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45980.458637731484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45980.458637731484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45980.458637731484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45980.458637731484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45980.458637731484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45980.458637731484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45980.458637731484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45980.458637731484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45980.458637731484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45980.458637731484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45980.458637731484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45980.458637731484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45980.458637731484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45980.458637731484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45980.458637731484</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2025-11-19T08:02:31Z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